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autoCompressPictures="0"/>
  <mc:AlternateContent xmlns:mc="http://schemas.openxmlformats.org/markup-compatibility/2006">
    <mc:Choice Requires="x15">
      <x15ac:absPath xmlns:x15ac="http://schemas.microsoft.com/office/spreadsheetml/2010/11/ac" url="F:\0 競技\09 2021年度リーグ戦\日程表\"/>
    </mc:Choice>
  </mc:AlternateContent>
  <xr:revisionPtr revIDLastSave="0" documentId="13_ncr:1_{374C6753-30CD-421E-9B5A-4F74338DA041}" xr6:coauthVersionLast="47" xr6:coauthVersionMax="47" xr10:uidLastSave="{00000000-0000-0000-0000-000000000000}"/>
  <bookViews>
    <workbookView xWindow="-108" yWindow="-108" windowWidth="23256" windowHeight="12576" tabRatio="792" xr2:uid="{00000000-000D-0000-FFFF-FFFF00000000}"/>
  </bookViews>
  <sheets>
    <sheet name="表紙" sheetId="225" r:id="rId1"/>
    <sheet name="変更履歴" sheetId="207" r:id="rId2"/>
    <sheet name="OP_リーグ戦" sheetId="224" r:id="rId3"/>
    <sheet name="OP_選手権一次" sheetId="228" r:id="rId4"/>
    <sheet name="OP_選手権_順位決定戦" sheetId="165" r:id="rId5"/>
    <sheet name="トライアル・チャレンジ" sheetId="229" r:id="rId6"/>
    <sheet name="オーバーCS_フレンドリー マッチ" sheetId="230" r:id="rId7"/>
    <sheet name="オーバー_フレンドリーシップ" sheetId="175" r:id="rId8"/>
    <sheet name="0912,19東淀川,0919千島" sheetId="186" state="hidden" r:id="rId9"/>
    <sheet name="0920千島,東淀川" sheetId="185" state="hidden" r:id="rId10"/>
    <sheet name="0921千島,東淀川" sheetId="210" state="hidden" r:id="rId11"/>
    <sheet name="0921,22岸和田" sheetId="211" state="hidden" r:id="rId12"/>
    <sheet name="0927丸善,臨海" sheetId="222" state="hidden" r:id="rId13"/>
    <sheet name="1004,10丸善,1010東淀川" sheetId="188" state="hidden" r:id="rId14"/>
    <sheet name="1011臨海,1031東淀川,1101丸善" sheetId="223" state="hidden" r:id="rId15"/>
    <sheet name="1108臨海,1122美原" sheetId="214" state="hidden" r:id="rId16"/>
    <sheet name="1122ひまわり" sheetId="213" state="hidden" r:id="rId17"/>
    <sheet name="1123八尾" sheetId="215" state="hidden" r:id="rId18"/>
    <sheet name="1129東淀川,1205,06丸善" sheetId="182" state="hidden" r:id="rId19"/>
    <sheet name="1213美原,丸善" sheetId="194" state="hidden" r:id="rId20"/>
    <sheet name="0606,27B＆G" sheetId="277" state="hidden" r:id="rId21"/>
    <sheet name="0613臨海,東淀川,0704丸善,0710東淀川" sheetId="235" state="hidden" r:id="rId22"/>
    <sheet name="0613おおきに" sheetId="209" state="hidden" r:id="rId23"/>
    <sheet name="0711おおきに" sheetId="231" r:id="rId24"/>
    <sheet name="0711東淀川,0717東淀川,丸善" sheetId="168" r:id="rId25"/>
    <sheet name="0722八尾" sheetId="232" r:id="rId26"/>
    <sheet name="0722岸和田" sheetId="227" r:id="rId27"/>
    <sheet name="0723美原,0724東淀川" sheetId="176" r:id="rId28"/>
    <sheet name="0725丸善メイン" sheetId="283" r:id="rId29"/>
    <sheet name="0724千島,0725東淀川,丸善,0731千島" sheetId="233" r:id="rId30"/>
    <sheet name="0808岸和田" sheetId="234" r:id="rId31"/>
    <sheet name="0807千島,0822丸善,0912臨海" sheetId="172" r:id="rId32"/>
    <sheet name="0918,0919千島,0919東淀川" sheetId="173" state="hidden" r:id="rId33"/>
    <sheet name="0920岸和田" sheetId="236" r:id="rId34"/>
    <sheet name="0923美原,ひまわり" sheetId="195" r:id="rId35"/>
    <sheet name="0920,23,26B＆G" sheetId="278" r:id="rId36"/>
    <sheet name="1002丸善,千島" sheetId="237" r:id="rId37"/>
    <sheet name="1003臨海,美原" sheetId="238" r:id="rId38"/>
    <sheet name="1009,10,16千島,1017美原" sheetId="239" r:id="rId39"/>
    <sheet name="1010,1103,14B＆G" sheetId="279" state="hidden" r:id="rId40"/>
    <sheet name="1024丸善,1024,30千島,1103美原" sheetId="240" r:id="rId41"/>
    <sheet name="1107丸善,千島,臨海" sheetId="216" r:id="rId42"/>
    <sheet name="1107家原,1113千島" sheetId="244" r:id="rId43"/>
    <sheet name="1114美原,1121丸善" sheetId="242" r:id="rId44"/>
    <sheet name="1121岸和田" sheetId="246" r:id="rId45"/>
    <sheet name="1121千島,1123美原" sheetId="243" r:id="rId46"/>
    <sheet name="1123 八尾" sheetId="247" r:id="rId47"/>
    <sheet name="1128千島,臨海" sheetId="271" r:id="rId48"/>
    <sheet name="1128,1205,19B＆G" sheetId="280" r:id="rId49"/>
    <sheet name="1212美原" sheetId="248" r:id="rId50"/>
    <sheet name="1219羽曳野" sheetId="245" r:id="rId51"/>
    <sheet name="1226美原,0108ラク" sheetId="272" r:id="rId52"/>
    <sheet name="0109,10,30B＆G" sheetId="281" r:id="rId53"/>
    <sheet name="0110,15丸善," sheetId="241" r:id="rId54"/>
    <sheet name="0116臨海,ひまわり" sheetId="273" r:id="rId55"/>
    <sheet name="0122,23千島" sheetId="251" r:id="rId56"/>
    <sheet name="0129,0205千島" sheetId="252" r:id="rId57"/>
    <sheet name="0206,11,13B＆G" sheetId="282" state="hidden" r:id="rId58"/>
    <sheet name="0211千島,ひまわり" sheetId="253" r:id="rId59"/>
    <sheet name="0212丸善,0213臨海" sheetId="274" r:id="rId60"/>
    <sheet name="0213,19千島,0223美原" sheetId="275" r:id="rId61"/>
    <sheet name="0223岸和田" sheetId="276" r:id="rId62"/>
    <sheet name="0223おおきに" sheetId="254" r:id="rId63"/>
    <sheet name="0226丸善,千島" sheetId="255" r:id="rId64"/>
    <sheet name="星取表" sheetId="164" state="hidden" r:id="rId65"/>
    <sheet name="リーグ" sheetId="204" state="hidden" r:id="rId66"/>
    <sheet name="Sheet1" sheetId="226" state="hidden" r:id="rId67"/>
    <sheet name="男子1部" sheetId="220" state="hidden" r:id="rId68"/>
    <sheet name="男子2部" sheetId="221" state="hidden" r:id="rId69"/>
    <sheet name="男子3部" sheetId="199" state="hidden" r:id="rId70"/>
    <sheet name="男子4部" sheetId="200" state="hidden" r:id="rId71"/>
    <sheet name="女子1部" sheetId="201" state="hidden" r:id="rId72"/>
    <sheet name="女子2部" sheetId="202" state="hidden" r:id="rId73"/>
    <sheet name="女子3部" sheetId="203" state="hidden" r:id="rId74"/>
    <sheet name="オーバーエイジ" sheetId="192" state="hidden" r:id="rId75"/>
    <sheet name="Sheet9" sheetId="205" state="hidden" r:id="rId76"/>
  </sheets>
  <definedNames>
    <definedName name="A_1" localSheetId="11">#REF!</definedName>
    <definedName name="A_1" localSheetId="10">#REF!</definedName>
    <definedName name="A_1" localSheetId="14">#REF!</definedName>
    <definedName name="A_1" localSheetId="15">#REF!</definedName>
    <definedName name="A_1" localSheetId="16">#REF!</definedName>
    <definedName name="A_1" localSheetId="17">#REF!</definedName>
    <definedName name="A_1" localSheetId="18">#REF!</definedName>
    <definedName name="A_1" localSheetId="19">#REF!</definedName>
    <definedName name="A_1" localSheetId="64">#REF!</definedName>
    <definedName name="A_1" localSheetId="67">#REF!</definedName>
    <definedName name="A_1" localSheetId="68">#REF!</definedName>
    <definedName name="A_2" localSheetId="11">#REF!</definedName>
    <definedName name="A_2" localSheetId="10">#REF!</definedName>
    <definedName name="A_2" localSheetId="14">#REF!</definedName>
    <definedName name="A_2" localSheetId="15">#REF!</definedName>
    <definedName name="A_2" localSheetId="16">#REF!</definedName>
    <definedName name="A_2" localSheetId="17">#REF!</definedName>
    <definedName name="A_2" localSheetId="18">#REF!</definedName>
    <definedName name="A_2" localSheetId="19">#REF!</definedName>
    <definedName name="A_2" localSheetId="64">#REF!</definedName>
    <definedName name="A_2" localSheetId="67">#REF!</definedName>
    <definedName name="A_2" localSheetId="68">#REF!</definedName>
    <definedName name="A_3" localSheetId="11">#REF!</definedName>
    <definedName name="A_3" localSheetId="10">#REF!</definedName>
    <definedName name="A_3" localSheetId="14">#REF!</definedName>
    <definedName name="A_3" localSheetId="15">#REF!</definedName>
    <definedName name="A_3" localSheetId="16">#REF!</definedName>
    <definedName name="A_3" localSheetId="17">#REF!</definedName>
    <definedName name="A_3" localSheetId="18">#REF!</definedName>
    <definedName name="A_3" localSheetId="19">#REF!</definedName>
    <definedName name="A_3" localSheetId="64">#REF!</definedName>
    <definedName name="A_3" localSheetId="67">#REF!</definedName>
    <definedName name="A_3" localSheetId="68">#REF!</definedName>
    <definedName name="A_4" localSheetId="11">#REF!</definedName>
    <definedName name="A_4" localSheetId="10">#REF!</definedName>
    <definedName name="A_4" localSheetId="14">#REF!</definedName>
    <definedName name="A_4" localSheetId="15">#REF!</definedName>
    <definedName name="A_4" localSheetId="16">#REF!</definedName>
    <definedName name="A_4" localSheetId="17">#REF!</definedName>
    <definedName name="A_4" localSheetId="18">#REF!</definedName>
    <definedName name="A_4" localSheetId="19">#REF!</definedName>
    <definedName name="A_4" localSheetId="64">#REF!</definedName>
    <definedName name="A_4" localSheetId="67">#REF!</definedName>
    <definedName name="A_4" localSheetId="68">#REF!</definedName>
    <definedName name="A_54" localSheetId="11">#REF!</definedName>
    <definedName name="A_54" localSheetId="10">#REF!</definedName>
    <definedName name="A_54" localSheetId="14">#REF!</definedName>
    <definedName name="A_54" localSheetId="15">#REF!</definedName>
    <definedName name="A_54" localSheetId="16">#REF!</definedName>
    <definedName name="A_54" localSheetId="17">#REF!</definedName>
    <definedName name="A_54" localSheetId="18">#REF!</definedName>
    <definedName name="A_54" localSheetId="19">#REF!</definedName>
    <definedName name="A_54" localSheetId="64">#REF!</definedName>
    <definedName name="A_54" localSheetId="67">#REF!</definedName>
    <definedName name="A_54" localSheetId="68">#REF!</definedName>
    <definedName name="B_1" localSheetId="11">#REF!</definedName>
    <definedName name="B_1" localSheetId="10">#REF!</definedName>
    <definedName name="B_1" localSheetId="14">#REF!</definedName>
    <definedName name="B_1" localSheetId="15">#REF!</definedName>
    <definedName name="B_1" localSheetId="16">#REF!</definedName>
    <definedName name="B_1" localSheetId="17">#REF!</definedName>
    <definedName name="B_1" localSheetId="18">#REF!</definedName>
    <definedName name="B_1" localSheetId="19">#REF!</definedName>
    <definedName name="B_1" localSheetId="64">#REF!</definedName>
    <definedName name="B_1" localSheetId="67">#REF!</definedName>
    <definedName name="B_1" localSheetId="68">#REF!</definedName>
    <definedName name="B_2" localSheetId="11">#REF!</definedName>
    <definedName name="B_2" localSheetId="10">#REF!</definedName>
    <definedName name="B_2" localSheetId="14">#REF!</definedName>
    <definedName name="B_2" localSheetId="15">#REF!</definedName>
    <definedName name="B_2" localSheetId="16">#REF!</definedName>
    <definedName name="B_2" localSheetId="17">#REF!</definedName>
    <definedName name="B_2" localSheetId="18">#REF!</definedName>
    <definedName name="B_2" localSheetId="19">#REF!</definedName>
    <definedName name="B_2" localSheetId="64">#REF!</definedName>
    <definedName name="B_2" localSheetId="67">#REF!</definedName>
    <definedName name="B_2" localSheetId="68">#REF!</definedName>
    <definedName name="B_3" localSheetId="11">#REF!</definedName>
    <definedName name="B_3" localSheetId="10">#REF!</definedName>
    <definedName name="B_3" localSheetId="14">#REF!</definedName>
    <definedName name="B_3" localSheetId="15">#REF!</definedName>
    <definedName name="B_3" localSheetId="16">#REF!</definedName>
    <definedName name="B_3" localSheetId="17">#REF!</definedName>
    <definedName name="B_3" localSheetId="18">#REF!</definedName>
    <definedName name="B_3" localSheetId="19">#REF!</definedName>
    <definedName name="B_3" localSheetId="64">#REF!</definedName>
    <definedName name="B_3" localSheetId="67">#REF!</definedName>
    <definedName name="B_3" localSheetId="68">#REF!</definedName>
    <definedName name="B_4" localSheetId="11">#REF!</definedName>
    <definedName name="B_4" localSheetId="10">#REF!</definedName>
    <definedName name="B_4" localSheetId="14">#REF!</definedName>
    <definedName name="B_4" localSheetId="15">#REF!</definedName>
    <definedName name="B_4" localSheetId="16">#REF!</definedName>
    <definedName name="B_4" localSheetId="17">#REF!</definedName>
    <definedName name="B_4" localSheetId="18">#REF!</definedName>
    <definedName name="B_4" localSheetId="19">#REF!</definedName>
    <definedName name="B_4" localSheetId="64">#REF!</definedName>
    <definedName name="B_4" localSheetId="67">#REF!</definedName>
    <definedName name="B_4" localSheetId="68">#REF!</definedName>
    <definedName name="C_1" localSheetId="11">#REF!</definedName>
    <definedName name="C_1" localSheetId="10">#REF!</definedName>
    <definedName name="C_1" localSheetId="14">#REF!</definedName>
    <definedName name="C_1" localSheetId="15">#REF!</definedName>
    <definedName name="C_1" localSheetId="16">#REF!</definedName>
    <definedName name="C_1" localSheetId="17">#REF!</definedName>
    <definedName name="C_1" localSheetId="18">#REF!</definedName>
    <definedName name="C_1" localSheetId="19">#REF!</definedName>
    <definedName name="C_1" localSheetId="64">#REF!</definedName>
    <definedName name="C_1" localSheetId="67">#REF!</definedName>
    <definedName name="C_1" localSheetId="68">#REF!</definedName>
    <definedName name="C_2" localSheetId="11">#REF!</definedName>
    <definedName name="C_2" localSheetId="10">#REF!</definedName>
    <definedName name="C_2" localSheetId="14">#REF!</definedName>
    <definedName name="C_2" localSheetId="15">#REF!</definedName>
    <definedName name="C_2" localSheetId="16">#REF!</definedName>
    <definedName name="C_2" localSheetId="17">#REF!</definedName>
    <definedName name="C_2" localSheetId="18">#REF!</definedName>
    <definedName name="C_2" localSheetId="19">#REF!</definedName>
    <definedName name="C_2" localSheetId="64">#REF!</definedName>
    <definedName name="C_2" localSheetId="67">#REF!</definedName>
    <definedName name="C_2" localSheetId="68">#REF!</definedName>
    <definedName name="C_3" localSheetId="11">#REF!</definedName>
    <definedName name="C_3" localSheetId="10">#REF!</definedName>
    <definedName name="C_3" localSheetId="14">#REF!</definedName>
    <definedName name="C_3" localSheetId="15">#REF!</definedName>
    <definedName name="C_3" localSheetId="16">#REF!</definedName>
    <definedName name="C_3" localSheetId="17">#REF!</definedName>
    <definedName name="C_3" localSheetId="18">#REF!</definedName>
    <definedName name="C_3" localSheetId="19">#REF!</definedName>
    <definedName name="C_3" localSheetId="64">#REF!</definedName>
    <definedName name="C_3" localSheetId="67">#REF!</definedName>
    <definedName name="C_3" localSheetId="68">#REF!</definedName>
    <definedName name="C_4" localSheetId="11">#REF!</definedName>
    <definedName name="C_4" localSheetId="10">#REF!</definedName>
    <definedName name="C_4" localSheetId="14">#REF!</definedName>
    <definedName name="C_4" localSheetId="15">#REF!</definedName>
    <definedName name="C_4" localSheetId="16">#REF!</definedName>
    <definedName name="C_4" localSheetId="17">#REF!</definedName>
    <definedName name="C_4" localSheetId="18">#REF!</definedName>
    <definedName name="C_4" localSheetId="19">#REF!</definedName>
    <definedName name="C_4" localSheetId="64">#REF!</definedName>
    <definedName name="C_4" localSheetId="67">#REF!</definedName>
    <definedName name="C_4" localSheetId="68">#REF!</definedName>
    <definedName name="D_1" localSheetId="11">#REF!</definedName>
    <definedName name="D_1" localSheetId="10">#REF!</definedName>
    <definedName name="D_1" localSheetId="14">#REF!</definedName>
    <definedName name="D_1" localSheetId="15">#REF!</definedName>
    <definedName name="D_1" localSheetId="16">#REF!</definedName>
    <definedName name="D_1" localSheetId="17">#REF!</definedName>
    <definedName name="D_1" localSheetId="18">#REF!</definedName>
    <definedName name="D_1" localSheetId="19">#REF!</definedName>
    <definedName name="D_1" localSheetId="64">#REF!</definedName>
    <definedName name="D_1" localSheetId="67">#REF!</definedName>
    <definedName name="D_1" localSheetId="68">#REF!</definedName>
    <definedName name="D_2" localSheetId="11">#REF!</definedName>
    <definedName name="D_2" localSheetId="10">#REF!</definedName>
    <definedName name="D_2" localSheetId="14">#REF!</definedName>
    <definedName name="D_2" localSheetId="15">#REF!</definedName>
    <definedName name="D_2" localSheetId="16">#REF!</definedName>
    <definedName name="D_2" localSheetId="17">#REF!</definedName>
    <definedName name="D_2" localSheetId="18">#REF!</definedName>
    <definedName name="D_2" localSheetId="19">#REF!</definedName>
    <definedName name="D_2" localSheetId="64">#REF!</definedName>
    <definedName name="D_2" localSheetId="67">#REF!</definedName>
    <definedName name="D_2" localSheetId="68">#REF!</definedName>
    <definedName name="D_3" localSheetId="11">#REF!</definedName>
    <definedName name="D_3" localSheetId="10">#REF!</definedName>
    <definedName name="D_3" localSheetId="14">#REF!</definedName>
    <definedName name="D_3" localSheetId="15">#REF!</definedName>
    <definedName name="D_3" localSheetId="16">#REF!</definedName>
    <definedName name="D_3" localSheetId="17">#REF!</definedName>
    <definedName name="D_3" localSheetId="18">#REF!</definedName>
    <definedName name="D_3" localSheetId="19">#REF!</definedName>
    <definedName name="D_3" localSheetId="64">#REF!</definedName>
    <definedName name="D_3" localSheetId="67">#REF!</definedName>
    <definedName name="D_3" localSheetId="68">#REF!</definedName>
    <definedName name="D_4" localSheetId="11">#REF!</definedName>
    <definedName name="D_4" localSheetId="10">#REF!</definedName>
    <definedName name="D_4" localSheetId="14">#REF!</definedName>
    <definedName name="D_4" localSheetId="15">#REF!</definedName>
    <definedName name="D_4" localSheetId="16">#REF!</definedName>
    <definedName name="D_4" localSheetId="17">#REF!</definedName>
    <definedName name="D_4" localSheetId="18">#REF!</definedName>
    <definedName name="D_4" localSheetId="19">#REF!</definedName>
    <definedName name="D_4" localSheetId="64">#REF!</definedName>
    <definedName name="D_4" localSheetId="67">#REF!</definedName>
    <definedName name="D_4" localSheetId="68">#REF!</definedName>
    <definedName name="E_1" localSheetId="11">#REF!</definedName>
    <definedName name="E_1" localSheetId="10">#REF!</definedName>
    <definedName name="E_1" localSheetId="14">#REF!</definedName>
    <definedName name="E_1" localSheetId="15">#REF!</definedName>
    <definedName name="E_1" localSheetId="16">#REF!</definedName>
    <definedName name="E_1" localSheetId="17">#REF!</definedName>
    <definedName name="E_1" localSheetId="18">#REF!</definedName>
    <definedName name="E_1" localSheetId="19">#REF!</definedName>
    <definedName name="E_1" localSheetId="64">#REF!</definedName>
    <definedName name="E_1" localSheetId="67">#REF!</definedName>
    <definedName name="E_1" localSheetId="68">#REF!</definedName>
    <definedName name="E_2" localSheetId="11">#REF!</definedName>
    <definedName name="E_2" localSheetId="10">#REF!</definedName>
    <definedName name="E_2" localSheetId="14">#REF!</definedName>
    <definedName name="E_2" localSheetId="15">#REF!</definedName>
    <definedName name="E_2" localSheetId="16">#REF!</definedName>
    <definedName name="E_2" localSheetId="17">#REF!</definedName>
    <definedName name="E_2" localSheetId="18">#REF!</definedName>
    <definedName name="E_2" localSheetId="19">#REF!</definedName>
    <definedName name="E_2" localSheetId="64">#REF!</definedName>
    <definedName name="E_2" localSheetId="67">#REF!</definedName>
    <definedName name="E_2" localSheetId="68">#REF!</definedName>
    <definedName name="E_3" localSheetId="11">#REF!</definedName>
    <definedName name="E_3" localSheetId="10">#REF!</definedName>
    <definedName name="E_3" localSheetId="14">#REF!</definedName>
    <definedName name="E_3" localSheetId="15">#REF!</definedName>
    <definedName name="E_3" localSheetId="16">#REF!</definedName>
    <definedName name="E_3" localSheetId="17">#REF!</definedName>
    <definedName name="E_3" localSheetId="18">#REF!</definedName>
    <definedName name="E_3" localSheetId="19">#REF!</definedName>
    <definedName name="E_3" localSheetId="64">#REF!</definedName>
    <definedName name="E_3" localSheetId="67">#REF!</definedName>
    <definedName name="E_3" localSheetId="68">#REF!</definedName>
    <definedName name="E_4" localSheetId="11">#REF!</definedName>
    <definedName name="E_4" localSheetId="10">#REF!</definedName>
    <definedName name="E_4" localSheetId="14">#REF!</definedName>
    <definedName name="E_4" localSheetId="15">#REF!</definedName>
    <definedName name="E_4" localSheetId="16">#REF!</definedName>
    <definedName name="E_4" localSheetId="17">#REF!</definedName>
    <definedName name="E_4" localSheetId="18">#REF!</definedName>
    <definedName name="E_4" localSheetId="19">#REF!</definedName>
    <definedName name="E_4" localSheetId="64">#REF!</definedName>
    <definedName name="E_4" localSheetId="67">#REF!</definedName>
    <definedName name="E_4" localSheetId="68">#REF!</definedName>
    <definedName name="E_5" localSheetId="11">#REF!</definedName>
    <definedName name="E_5" localSheetId="10">#REF!</definedName>
    <definedName name="E_5" localSheetId="14">#REF!</definedName>
    <definedName name="E_5" localSheetId="15">#REF!</definedName>
    <definedName name="E_5" localSheetId="16">#REF!</definedName>
    <definedName name="E_5" localSheetId="17">#REF!</definedName>
    <definedName name="E_5" localSheetId="18">#REF!</definedName>
    <definedName name="E_5" localSheetId="19">#REF!</definedName>
    <definedName name="E_5" localSheetId="64">#REF!</definedName>
    <definedName name="E_5" localSheetId="67">#REF!</definedName>
    <definedName name="E_5" localSheetId="68">#REF!</definedName>
    <definedName name="F_1" localSheetId="11">#REF!</definedName>
    <definedName name="F_1" localSheetId="10">#REF!</definedName>
    <definedName name="F_1" localSheetId="14">#REF!</definedName>
    <definedName name="F_1" localSheetId="15">#REF!</definedName>
    <definedName name="F_1" localSheetId="16">#REF!</definedName>
    <definedName name="F_1" localSheetId="17">#REF!</definedName>
    <definedName name="F_1" localSheetId="18">#REF!</definedName>
    <definedName name="F_1" localSheetId="19">#REF!</definedName>
    <definedName name="F_1" localSheetId="64">#REF!</definedName>
    <definedName name="F_1" localSheetId="67">#REF!</definedName>
    <definedName name="F_1" localSheetId="68">#REF!</definedName>
    <definedName name="F_2" localSheetId="11">#REF!</definedName>
    <definedName name="F_2" localSheetId="10">#REF!</definedName>
    <definedName name="F_2" localSheetId="14">#REF!</definedName>
    <definedName name="F_2" localSheetId="15">#REF!</definedName>
    <definedName name="F_2" localSheetId="16">#REF!</definedName>
    <definedName name="F_2" localSheetId="17">#REF!</definedName>
    <definedName name="F_2" localSheetId="18">#REF!</definedName>
    <definedName name="F_2" localSheetId="19">#REF!</definedName>
    <definedName name="F_2" localSheetId="64">#REF!</definedName>
    <definedName name="F_2" localSheetId="67">#REF!</definedName>
    <definedName name="F_2" localSheetId="68">#REF!</definedName>
    <definedName name="F_3" localSheetId="11">#REF!</definedName>
    <definedName name="F_3" localSheetId="10">#REF!</definedName>
    <definedName name="F_3" localSheetId="14">#REF!</definedName>
    <definedName name="F_3" localSheetId="15">#REF!</definedName>
    <definedName name="F_3" localSheetId="16">#REF!</definedName>
    <definedName name="F_3" localSheetId="17">#REF!</definedName>
    <definedName name="F_3" localSheetId="18">#REF!</definedName>
    <definedName name="F_3" localSheetId="19">#REF!</definedName>
    <definedName name="F_3" localSheetId="64">#REF!</definedName>
    <definedName name="F_3" localSheetId="67">#REF!</definedName>
    <definedName name="F_3" localSheetId="68">#REF!</definedName>
    <definedName name="F_4" localSheetId="11">#REF!</definedName>
    <definedName name="F_4" localSheetId="10">#REF!</definedName>
    <definedName name="F_4" localSheetId="14">#REF!</definedName>
    <definedName name="F_4" localSheetId="15">#REF!</definedName>
    <definedName name="F_4" localSheetId="16">#REF!</definedName>
    <definedName name="F_4" localSheetId="17">#REF!</definedName>
    <definedName name="F_4" localSheetId="18">#REF!</definedName>
    <definedName name="F_4" localSheetId="19">#REF!</definedName>
    <definedName name="F_4" localSheetId="64">#REF!</definedName>
    <definedName name="F_4" localSheetId="67">#REF!</definedName>
    <definedName name="F_4" localSheetId="68">#REF!</definedName>
    <definedName name="F_5" localSheetId="11">#REF!</definedName>
    <definedName name="F_5" localSheetId="10">#REF!</definedName>
    <definedName name="F_5" localSheetId="14">#REF!</definedName>
    <definedName name="F_5" localSheetId="15">#REF!</definedName>
    <definedName name="F_5" localSheetId="16">#REF!</definedName>
    <definedName name="F_5" localSheetId="17">#REF!</definedName>
    <definedName name="F_5" localSheetId="18">#REF!</definedName>
    <definedName name="F_5" localSheetId="19">#REF!</definedName>
    <definedName name="F_5" localSheetId="64">#REF!</definedName>
    <definedName name="F_5" localSheetId="67">#REF!</definedName>
    <definedName name="F_5" localSheetId="68">#REF!</definedName>
    <definedName name="G_1" localSheetId="11">#REF!</definedName>
    <definedName name="G_1" localSheetId="10">#REF!</definedName>
    <definedName name="G_1" localSheetId="14">#REF!</definedName>
    <definedName name="G_1" localSheetId="15">#REF!</definedName>
    <definedName name="G_1" localSheetId="16">#REF!</definedName>
    <definedName name="G_1" localSheetId="17">#REF!</definedName>
    <definedName name="G_1" localSheetId="18">#REF!</definedName>
    <definedName name="G_1" localSheetId="19">#REF!</definedName>
    <definedName name="G_1" localSheetId="64">#REF!</definedName>
    <definedName name="G_1" localSheetId="67">#REF!</definedName>
    <definedName name="G_1" localSheetId="68">#REF!</definedName>
    <definedName name="G_2" localSheetId="11">#REF!</definedName>
    <definedName name="G_2" localSheetId="10">#REF!</definedName>
    <definedName name="G_2" localSheetId="14">#REF!</definedName>
    <definedName name="G_2" localSheetId="15">#REF!</definedName>
    <definedName name="G_2" localSheetId="16">#REF!</definedName>
    <definedName name="G_2" localSheetId="17">#REF!</definedName>
    <definedName name="G_2" localSheetId="18">#REF!</definedName>
    <definedName name="G_2" localSheetId="19">#REF!</definedName>
    <definedName name="G_2" localSheetId="64">#REF!</definedName>
    <definedName name="G_2" localSheetId="67">#REF!</definedName>
    <definedName name="G_2" localSheetId="68">#REF!</definedName>
    <definedName name="G_3" localSheetId="11">#REF!</definedName>
    <definedName name="G_3" localSheetId="10">#REF!</definedName>
    <definedName name="G_3" localSheetId="14">#REF!</definedName>
    <definedName name="G_3" localSheetId="15">#REF!</definedName>
    <definedName name="G_3" localSheetId="16">#REF!</definedName>
    <definedName name="G_3" localSheetId="17">#REF!</definedName>
    <definedName name="G_3" localSheetId="18">#REF!</definedName>
    <definedName name="G_3" localSheetId="19">#REF!</definedName>
    <definedName name="G_3" localSheetId="64">#REF!</definedName>
    <definedName name="G_3" localSheetId="67">#REF!</definedName>
    <definedName name="G_3" localSheetId="68">#REF!</definedName>
    <definedName name="G_4" localSheetId="11">#REF!</definedName>
    <definedName name="G_4" localSheetId="10">#REF!</definedName>
    <definedName name="G_4" localSheetId="14">#REF!</definedName>
    <definedName name="G_4" localSheetId="15">#REF!</definedName>
    <definedName name="G_4" localSheetId="16">#REF!</definedName>
    <definedName name="G_4" localSheetId="17">#REF!</definedName>
    <definedName name="G_4" localSheetId="18">#REF!</definedName>
    <definedName name="G_4" localSheetId="19">#REF!</definedName>
    <definedName name="G_4" localSheetId="64">#REF!</definedName>
    <definedName name="G_4" localSheetId="67">#REF!</definedName>
    <definedName name="G_4" localSheetId="68">#REF!</definedName>
    <definedName name="G_5" localSheetId="11">#REF!</definedName>
    <definedName name="G_5" localSheetId="10">#REF!</definedName>
    <definedName name="G_5" localSheetId="14">#REF!</definedName>
    <definedName name="G_5" localSheetId="15">#REF!</definedName>
    <definedName name="G_5" localSheetId="16">#REF!</definedName>
    <definedName name="G_5" localSheetId="17">#REF!</definedName>
    <definedName name="G_5" localSheetId="18">#REF!</definedName>
    <definedName name="G_5" localSheetId="19">#REF!</definedName>
    <definedName name="G_5" localSheetId="64">#REF!</definedName>
    <definedName name="G_5" localSheetId="67">#REF!</definedName>
    <definedName name="G_5" localSheetId="68">#REF!</definedName>
    <definedName name="H_1" localSheetId="11">#REF!</definedName>
    <definedName name="H_1" localSheetId="10">#REF!</definedName>
    <definedName name="H_1" localSheetId="14">#REF!</definedName>
    <definedName name="H_1" localSheetId="15">#REF!</definedName>
    <definedName name="H_1" localSheetId="16">#REF!</definedName>
    <definedName name="H_1" localSheetId="17">#REF!</definedName>
    <definedName name="H_1" localSheetId="18">#REF!</definedName>
    <definedName name="H_1" localSheetId="19">#REF!</definedName>
    <definedName name="H_1" localSheetId="64">#REF!</definedName>
    <definedName name="H_1" localSheetId="67">#REF!</definedName>
    <definedName name="H_1" localSheetId="68">#REF!</definedName>
    <definedName name="H_2" localSheetId="11">#REF!</definedName>
    <definedName name="H_2" localSheetId="10">#REF!</definedName>
    <definedName name="H_2" localSheetId="14">#REF!</definedName>
    <definedName name="H_2" localSheetId="15">#REF!</definedName>
    <definedName name="H_2" localSheetId="16">#REF!</definedName>
    <definedName name="H_2" localSheetId="17">#REF!</definedName>
    <definedName name="H_2" localSheetId="18">#REF!</definedName>
    <definedName name="H_2" localSheetId="19">#REF!</definedName>
    <definedName name="H_2" localSheetId="64">#REF!</definedName>
    <definedName name="H_2" localSheetId="67">#REF!</definedName>
    <definedName name="H_2" localSheetId="68">#REF!</definedName>
    <definedName name="H_3" localSheetId="11">#REF!</definedName>
    <definedName name="H_3" localSheetId="10">#REF!</definedName>
    <definedName name="H_3" localSheetId="14">#REF!</definedName>
    <definedName name="H_3" localSheetId="15">#REF!</definedName>
    <definedName name="H_3" localSheetId="16">#REF!</definedName>
    <definedName name="H_3" localSheetId="17">#REF!</definedName>
    <definedName name="H_3" localSheetId="18">#REF!</definedName>
    <definedName name="H_3" localSheetId="19">#REF!</definedName>
    <definedName name="H_3" localSheetId="64">#REF!</definedName>
    <definedName name="H_3" localSheetId="67">#REF!</definedName>
    <definedName name="H_3" localSheetId="68">#REF!</definedName>
    <definedName name="H_4" localSheetId="11">#REF!</definedName>
    <definedName name="H_4" localSheetId="10">#REF!</definedName>
    <definedName name="H_4" localSheetId="14">#REF!</definedName>
    <definedName name="H_4" localSheetId="15">#REF!</definedName>
    <definedName name="H_4" localSheetId="16">#REF!</definedName>
    <definedName name="H_4" localSheetId="17">#REF!</definedName>
    <definedName name="H_4" localSheetId="18">#REF!</definedName>
    <definedName name="H_4" localSheetId="19">#REF!</definedName>
    <definedName name="H_4" localSheetId="64">#REF!</definedName>
    <definedName name="H_4" localSheetId="67">#REF!</definedName>
    <definedName name="H_4" localSheetId="68">#REF!</definedName>
    <definedName name="H_5" localSheetId="11">#REF!</definedName>
    <definedName name="H_5" localSheetId="10">#REF!</definedName>
    <definedName name="H_5" localSheetId="14">#REF!</definedName>
    <definedName name="H_5" localSheetId="15">#REF!</definedName>
    <definedName name="H_5" localSheetId="16">#REF!</definedName>
    <definedName name="H_5" localSheetId="17">#REF!</definedName>
    <definedName name="H_5" localSheetId="18">#REF!</definedName>
    <definedName name="H_5" localSheetId="19">#REF!</definedName>
    <definedName name="H_5" localSheetId="64">#REF!</definedName>
    <definedName name="H_5" localSheetId="67">#REF!</definedName>
    <definedName name="H_5" localSheetId="68">#REF!</definedName>
    <definedName name="I_1" localSheetId="11">#REF!</definedName>
    <definedName name="I_1" localSheetId="10">#REF!</definedName>
    <definedName name="I_1" localSheetId="14">#REF!</definedName>
    <definedName name="I_1" localSheetId="15">#REF!</definedName>
    <definedName name="I_1" localSheetId="16">#REF!</definedName>
    <definedName name="I_1" localSheetId="17">#REF!</definedName>
    <definedName name="I_1" localSheetId="18">#REF!</definedName>
    <definedName name="I_1" localSheetId="19">#REF!</definedName>
    <definedName name="I_1" localSheetId="64">#REF!</definedName>
    <definedName name="I_1" localSheetId="67">#REF!</definedName>
    <definedName name="I_1" localSheetId="68">#REF!</definedName>
    <definedName name="I_2" localSheetId="11">#REF!</definedName>
    <definedName name="I_2" localSheetId="10">#REF!</definedName>
    <definedName name="I_2" localSheetId="14">#REF!</definedName>
    <definedName name="I_2" localSheetId="15">#REF!</definedName>
    <definedName name="I_2" localSheetId="16">#REF!</definedName>
    <definedName name="I_2" localSheetId="17">#REF!</definedName>
    <definedName name="I_2" localSheetId="18">#REF!</definedName>
    <definedName name="I_2" localSheetId="19">#REF!</definedName>
    <definedName name="I_2" localSheetId="64">#REF!</definedName>
    <definedName name="I_2" localSheetId="67">#REF!</definedName>
    <definedName name="I_2" localSheetId="68">#REF!</definedName>
    <definedName name="I_3" localSheetId="11">#REF!</definedName>
    <definedName name="I_3" localSheetId="10">#REF!</definedName>
    <definedName name="I_3" localSheetId="14">#REF!</definedName>
    <definedName name="I_3" localSheetId="15">#REF!</definedName>
    <definedName name="I_3" localSheetId="16">#REF!</definedName>
    <definedName name="I_3" localSheetId="17">#REF!</definedName>
    <definedName name="I_3" localSheetId="18">#REF!</definedName>
    <definedName name="I_3" localSheetId="19">#REF!</definedName>
    <definedName name="I_3" localSheetId="64">#REF!</definedName>
    <definedName name="I_3" localSheetId="67">#REF!</definedName>
    <definedName name="I_3" localSheetId="68">#REF!</definedName>
    <definedName name="I_4" localSheetId="11">#REF!</definedName>
    <definedName name="I_4" localSheetId="10">#REF!</definedName>
    <definedName name="I_4" localSheetId="14">#REF!</definedName>
    <definedName name="I_4" localSheetId="15">#REF!</definedName>
    <definedName name="I_4" localSheetId="16">#REF!</definedName>
    <definedName name="I_4" localSheetId="17">#REF!</definedName>
    <definedName name="I_4" localSheetId="18">#REF!</definedName>
    <definedName name="I_4" localSheetId="19">#REF!</definedName>
    <definedName name="I_4" localSheetId="64">#REF!</definedName>
    <definedName name="I_4" localSheetId="67">#REF!</definedName>
    <definedName name="I_4" localSheetId="68">#REF!</definedName>
    <definedName name="I_5" localSheetId="11">#REF!</definedName>
    <definedName name="I_5" localSheetId="10">#REF!</definedName>
    <definedName name="I_5" localSheetId="14">#REF!</definedName>
    <definedName name="I_5" localSheetId="15">#REF!</definedName>
    <definedName name="I_5" localSheetId="16">#REF!</definedName>
    <definedName name="I_5" localSheetId="17">#REF!</definedName>
    <definedName name="I_5" localSheetId="18">#REF!</definedName>
    <definedName name="I_5" localSheetId="19">#REF!</definedName>
    <definedName name="I_5" localSheetId="64">#REF!</definedName>
    <definedName name="I_5" localSheetId="67">#REF!</definedName>
    <definedName name="I_5" localSheetId="68">#REF!</definedName>
    <definedName name="J_1" localSheetId="11">#REF!</definedName>
    <definedName name="J_1" localSheetId="10">#REF!</definedName>
    <definedName name="J_1" localSheetId="14">#REF!</definedName>
    <definedName name="J_1" localSheetId="15">#REF!</definedName>
    <definedName name="J_1" localSheetId="16">#REF!</definedName>
    <definedName name="J_1" localSheetId="17">#REF!</definedName>
    <definedName name="J_1" localSheetId="18">#REF!</definedName>
    <definedName name="J_1" localSheetId="19">#REF!</definedName>
    <definedName name="J_1" localSheetId="64">#REF!</definedName>
    <definedName name="J_1" localSheetId="67">#REF!</definedName>
    <definedName name="J_1" localSheetId="68">#REF!</definedName>
    <definedName name="J_2" localSheetId="11">#REF!</definedName>
    <definedName name="J_2" localSheetId="10">#REF!</definedName>
    <definedName name="J_2" localSheetId="14">#REF!</definedName>
    <definedName name="J_2" localSheetId="15">#REF!</definedName>
    <definedName name="J_2" localSheetId="16">#REF!</definedName>
    <definedName name="J_2" localSheetId="17">#REF!</definedName>
    <definedName name="J_2" localSheetId="18">#REF!</definedName>
    <definedName name="J_2" localSheetId="19">#REF!</definedName>
    <definedName name="J_2" localSheetId="64">#REF!</definedName>
    <definedName name="J_2" localSheetId="67">#REF!</definedName>
    <definedName name="J_2" localSheetId="68">#REF!</definedName>
    <definedName name="J_3" localSheetId="11">#REF!</definedName>
    <definedName name="J_3" localSheetId="10">#REF!</definedName>
    <definedName name="J_3" localSheetId="14">#REF!</definedName>
    <definedName name="J_3" localSheetId="15">#REF!</definedName>
    <definedName name="J_3" localSheetId="16">#REF!</definedName>
    <definedName name="J_3" localSheetId="17">#REF!</definedName>
    <definedName name="J_3" localSheetId="18">#REF!</definedName>
    <definedName name="J_3" localSheetId="19">#REF!</definedName>
    <definedName name="J_3" localSheetId="64">#REF!</definedName>
    <definedName name="J_3" localSheetId="67">#REF!</definedName>
    <definedName name="J_3" localSheetId="68">#REF!</definedName>
    <definedName name="J_4" localSheetId="11">#REF!</definedName>
    <definedName name="J_4" localSheetId="10">#REF!</definedName>
    <definedName name="J_4" localSheetId="14">#REF!</definedName>
    <definedName name="J_4" localSheetId="15">#REF!</definedName>
    <definedName name="J_4" localSheetId="16">#REF!</definedName>
    <definedName name="J_4" localSheetId="17">#REF!</definedName>
    <definedName name="J_4" localSheetId="18">#REF!</definedName>
    <definedName name="J_4" localSheetId="19">#REF!</definedName>
    <definedName name="J_4" localSheetId="64">#REF!</definedName>
    <definedName name="J_4" localSheetId="67">#REF!</definedName>
    <definedName name="J_4" localSheetId="68">#REF!</definedName>
    <definedName name="J_5" localSheetId="11">#REF!</definedName>
    <definedName name="J_5" localSheetId="10">#REF!</definedName>
    <definedName name="J_5" localSheetId="14">#REF!</definedName>
    <definedName name="J_5" localSheetId="15">#REF!</definedName>
    <definedName name="J_5" localSheetId="16">#REF!</definedName>
    <definedName name="J_5" localSheetId="17">#REF!</definedName>
    <definedName name="J_5" localSheetId="18">#REF!</definedName>
    <definedName name="J_5" localSheetId="19">#REF!</definedName>
    <definedName name="J_5" localSheetId="64">#REF!</definedName>
    <definedName name="J_5" localSheetId="67">#REF!</definedName>
    <definedName name="J_5" localSheetId="68">#REF!</definedName>
    <definedName name="K_1" localSheetId="11">#REF!</definedName>
    <definedName name="K_1" localSheetId="10">#REF!</definedName>
    <definedName name="K_1" localSheetId="14">#REF!</definedName>
    <definedName name="K_1" localSheetId="15">#REF!</definedName>
    <definedName name="K_1" localSheetId="16">#REF!</definedName>
    <definedName name="K_1" localSheetId="17">#REF!</definedName>
    <definedName name="K_1" localSheetId="18">#REF!</definedName>
    <definedName name="K_1" localSheetId="19">#REF!</definedName>
    <definedName name="K_1" localSheetId="64">#REF!</definedName>
    <definedName name="K_1" localSheetId="67">#REF!</definedName>
    <definedName name="K_1" localSheetId="68">#REF!</definedName>
    <definedName name="K_2" localSheetId="11">#REF!</definedName>
    <definedName name="K_2" localSheetId="10">#REF!</definedName>
    <definedName name="K_2" localSheetId="14">#REF!</definedName>
    <definedName name="K_2" localSheetId="15">#REF!</definedName>
    <definedName name="K_2" localSheetId="16">#REF!</definedName>
    <definedName name="K_2" localSheetId="17">#REF!</definedName>
    <definedName name="K_2" localSheetId="18">#REF!</definedName>
    <definedName name="K_2" localSheetId="19">#REF!</definedName>
    <definedName name="K_2" localSheetId="64">#REF!</definedName>
    <definedName name="K_2" localSheetId="67">#REF!</definedName>
    <definedName name="K_2" localSheetId="68">#REF!</definedName>
    <definedName name="K_3" localSheetId="11">#REF!</definedName>
    <definedName name="K_3" localSheetId="10">#REF!</definedName>
    <definedName name="K_3" localSheetId="14">#REF!</definedName>
    <definedName name="K_3" localSheetId="15">#REF!</definedName>
    <definedName name="K_3" localSheetId="16">#REF!</definedName>
    <definedName name="K_3" localSheetId="17">#REF!</definedName>
    <definedName name="K_3" localSheetId="18">#REF!</definedName>
    <definedName name="K_3" localSheetId="19">#REF!</definedName>
    <definedName name="K_3" localSheetId="64">#REF!</definedName>
    <definedName name="K_3" localSheetId="67">#REF!</definedName>
    <definedName name="K_3" localSheetId="68">#REF!</definedName>
    <definedName name="K_4" localSheetId="11">#REF!</definedName>
    <definedName name="K_4" localSheetId="10">#REF!</definedName>
    <definedName name="K_4" localSheetId="14">#REF!</definedName>
    <definedName name="K_4" localSheetId="15">#REF!</definedName>
    <definedName name="K_4" localSheetId="16">#REF!</definedName>
    <definedName name="K_4" localSheetId="17">#REF!</definedName>
    <definedName name="K_4" localSheetId="18">#REF!</definedName>
    <definedName name="K_4" localSheetId="19">#REF!</definedName>
    <definedName name="K_4" localSheetId="64">#REF!</definedName>
    <definedName name="K_4" localSheetId="67">#REF!</definedName>
    <definedName name="K_4" localSheetId="68">#REF!</definedName>
    <definedName name="K_5" localSheetId="11">#REF!</definedName>
    <definedName name="K_5" localSheetId="10">#REF!</definedName>
    <definedName name="K_5" localSheetId="14">#REF!</definedName>
    <definedName name="K_5" localSheetId="15">#REF!</definedName>
    <definedName name="K_5" localSheetId="16">#REF!</definedName>
    <definedName name="K_5" localSheetId="17">#REF!</definedName>
    <definedName name="K_5" localSheetId="18">#REF!</definedName>
    <definedName name="K_5" localSheetId="19">#REF!</definedName>
    <definedName name="K_5" localSheetId="64">#REF!</definedName>
    <definedName name="K_5" localSheetId="67">#REF!</definedName>
    <definedName name="K_5" localSheetId="68">#REF!</definedName>
    <definedName name="L_1" localSheetId="11">#REF!</definedName>
    <definedName name="L_1" localSheetId="10">#REF!</definedName>
    <definedName name="L_1" localSheetId="14">#REF!</definedName>
    <definedName name="L_1" localSheetId="15">#REF!</definedName>
    <definedName name="L_1" localSheetId="16">#REF!</definedName>
    <definedName name="L_1" localSheetId="17">#REF!</definedName>
    <definedName name="L_1" localSheetId="18">#REF!</definedName>
    <definedName name="L_1" localSheetId="19">#REF!</definedName>
    <definedName name="L_1" localSheetId="64">#REF!</definedName>
    <definedName name="L_1" localSheetId="67">#REF!</definedName>
    <definedName name="L_1" localSheetId="68">#REF!</definedName>
    <definedName name="L_2" localSheetId="11">#REF!</definedName>
    <definedName name="L_2" localSheetId="10">#REF!</definedName>
    <definedName name="L_2" localSheetId="14">#REF!</definedName>
    <definedName name="L_2" localSheetId="15">#REF!</definedName>
    <definedName name="L_2" localSheetId="16">#REF!</definedName>
    <definedName name="L_2" localSheetId="17">#REF!</definedName>
    <definedName name="L_2" localSheetId="18">#REF!</definedName>
    <definedName name="L_2" localSheetId="19">#REF!</definedName>
    <definedName name="L_2" localSheetId="64">#REF!</definedName>
    <definedName name="L_2" localSheetId="67">#REF!</definedName>
    <definedName name="L_2" localSheetId="68">#REF!</definedName>
    <definedName name="L_3" localSheetId="11">#REF!</definedName>
    <definedName name="L_3" localSheetId="10">#REF!</definedName>
    <definedName name="L_3" localSheetId="14">#REF!</definedName>
    <definedName name="L_3" localSheetId="15">#REF!</definedName>
    <definedName name="L_3" localSheetId="16">#REF!</definedName>
    <definedName name="L_3" localSheetId="17">#REF!</definedName>
    <definedName name="L_3" localSheetId="18">#REF!</definedName>
    <definedName name="L_3" localSheetId="19">#REF!</definedName>
    <definedName name="L_3" localSheetId="64">#REF!</definedName>
    <definedName name="L_3" localSheetId="67">#REF!</definedName>
    <definedName name="L_3" localSheetId="68">#REF!</definedName>
    <definedName name="L_4" localSheetId="11">#REF!</definedName>
    <definedName name="L_4" localSheetId="10">#REF!</definedName>
    <definedName name="L_4" localSheetId="14">#REF!</definedName>
    <definedName name="L_4" localSheetId="15">#REF!</definedName>
    <definedName name="L_4" localSheetId="16">#REF!</definedName>
    <definedName name="L_4" localSheetId="17">#REF!</definedName>
    <definedName name="L_4" localSheetId="18">#REF!</definedName>
    <definedName name="L_4" localSheetId="19">#REF!</definedName>
    <definedName name="L_4" localSheetId="64">#REF!</definedName>
    <definedName name="L_4" localSheetId="67">#REF!</definedName>
    <definedName name="L_4" localSheetId="68">#REF!</definedName>
    <definedName name="L_5" localSheetId="11">#REF!</definedName>
    <definedName name="L_5" localSheetId="10">#REF!</definedName>
    <definedName name="L_5" localSheetId="14">#REF!</definedName>
    <definedName name="L_5" localSheetId="15">#REF!</definedName>
    <definedName name="L_5" localSheetId="16">#REF!</definedName>
    <definedName name="L_5" localSheetId="17">#REF!</definedName>
    <definedName name="L_5" localSheetId="18">#REF!</definedName>
    <definedName name="L_5" localSheetId="19">#REF!</definedName>
    <definedName name="L_5" localSheetId="64">#REF!</definedName>
    <definedName name="L_5" localSheetId="67">#REF!</definedName>
    <definedName name="L_5" localSheetId="68">#REF!</definedName>
    <definedName name="M_1" localSheetId="11">#REF!</definedName>
    <definedName name="M_1" localSheetId="10">#REF!</definedName>
    <definedName name="M_1" localSheetId="14">#REF!</definedName>
    <definedName name="M_1" localSheetId="15">#REF!</definedName>
    <definedName name="M_1" localSheetId="16">#REF!</definedName>
    <definedName name="M_1" localSheetId="17">#REF!</definedName>
    <definedName name="M_1" localSheetId="18">#REF!</definedName>
    <definedName name="M_1" localSheetId="19">#REF!</definedName>
    <definedName name="M_1" localSheetId="64">#REF!</definedName>
    <definedName name="M_1" localSheetId="67">#REF!</definedName>
    <definedName name="M_1" localSheetId="68">#REF!</definedName>
    <definedName name="M_2" localSheetId="11">#REF!</definedName>
    <definedName name="M_2" localSheetId="10">#REF!</definedName>
    <definedName name="M_2" localSheetId="14">#REF!</definedName>
    <definedName name="M_2" localSheetId="15">#REF!</definedName>
    <definedName name="M_2" localSheetId="16">#REF!</definedName>
    <definedName name="M_2" localSheetId="17">#REF!</definedName>
    <definedName name="M_2" localSheetId="18">#REF!</definedName>
    <definedName name="M_2" localSheetId="19">#REF!</definedName>
    <definedName name="M_2" localSheetId="64">#REF!</definedName>
    <definedName name="M_2" localSheetId="67">#REF!</definedName>
    <definedName name="M_2" localSheetId="68">#REF!</definedName>
    <definedName name="M_3" localSheetId="11">#REF!</definedName>
    <definedName name="M_3" localSheetId="10">#REF!</definedName>
    <definedName name="M_3" localSheetId="14">#REF!</definedName>
    <definedName name="M_3" localSheetId="15">#REF!</definedName>
    <definedName name="M_3" localSheetId="16">#REF!</definedName>
    <definedName name="M_3" localSheetId="17">#REF!</definedName>
    <definedName name="M_3" localSheetId="18">#REF!</definedName>
    <definedName name="M_3" localSheetId="19">#REF!</definedName>
    <definedName name="M_3" localSheetId="64">#REF!</definedName>
    <definedName name="M_3" localSheetId="67">#REF!</definedName>
    <definedName name="M_3" localSheetId="68">#REF!</definedName>
    <definedName name="M_4" localSheetId="11">#REF!</definedName>
    <definedName name="M_4" localSheetId="10">#REF!</definedName>
    <definedName name="M_4" localSheetId="14">#REF!</definedName>
    <definedName name="M_4" localSheetId="15">#REF!</definedName>
    <definedName name="M_4" localSheetId="16">#REF!</definedName>
    <definedName name="M_4" localSheetId="17">#REF!</definedName>
    <definedName name="M_4" localSheetId="18">#REF!</definedName>
    <definedName name="M_4" localSheetId="19">#REF!</definedName>
    <definedName name="M_4" localSheetId="64">#REF!</definedName>
    <definedName name="M_4" localSheetId="67">#REF!</definedName>
    <definedName name="M_4" localSheetId="68">#REF!</definedName>
    <definedName name="M_5" localSheetId="11">#REF!</definedName>
    <definedName name="M_5" localSheetId="10">#REF!</definedName>
    <definedName name="M_5" localSheetId="14">#REF!</definedName>
    <definedName name="M_5" localSheetId="15">#REF!</definedName>
    <definedName name="M_5" localSheetId="16">#REF!</definedName>
    <definedName name="M_5" localSheetId="17">#REF!</definedName>
    <definedName name="M_5" localSheetId="18">#REF!</definedName>
    <definedName name="M_5" localSheetId="19">#REF!</definedName>
    <definedName name="M_5" localSheetId="64">#REF!</definedName>
    <definedName name="M_5" localSheetId="67">#REF!</definedName>
    <definedName name="M_5" localSheetId="68">#REF!</definedName>
    <definedName name="N" localSheetId="11">#REF!</definedName>
    <definedName name="N" localSheetId="10">#REF!</definedName>
    <definedName name="N" localSheetId="14">#REF!</definedName>
    <definedName name="N" localSheetId="15">#REF!</definedName>
    <definedName name="N" localSheetId="16">#REF!</definedName>
    <definedName name="N" localSheetId="17">#REF!</definedName>
    <definedName name="N" localSheetId="18">#REF!</definedName>
    <definedName name="N" localSheetId="19">#REF!</definedName>
    <definedName name="N" localSheetId="64">#REF!</definedName>
    <definedName name="N" localSheetId="67">#REF!</definedName>
    <definedName name="N" localSheetId="68">#REF!</definedName>
    <definedName name="N_1" localSheetId="11">#REF!</definedName>
    <definedName name="N_1" localSheetId="10">#REF!</definedName>
    <definedName name="N_1" localSheetId="14">#REF!</definedName>
    <definedName name="N_1" localSheetId="15">#REF!</definedName>
    <definedName name="N_1" localSheetId="16">#REF!</definedName>
    <definedName name="N_1" localSheetId="17">#REF!</definedName>
    <definedName name="N_1" localSheetId="18">#REF!</definedName>
    <definedName name="N_1" localSheetId="19">#REF!</definedName>
    <definedName name="N_1" localSheetId="64">#REF!</definedName>
    <definedName name="N_1" localSheetId="67">#REF!</definedName>
    <definedName name="N_1" localSheetId="68">#REF!</definedName>
    <definedName name="N_2" localSheetId="11">#REF!</definedName>
    <definedName name="N_2" localSheetId="10">#REF!</definedName>
    <definedName name="N_2" localSheetId="14">#REF!</definedName>
    <definedName name="N_2" localSheetId="15">#REF!</definedName>
    <definedName name="N_2" localSheetId="16">#REF!</definedName>
    <definedName name="N_2" localSheetId="17">#REF!</definedName>
    <definedName name="N_2" localSheetId="18">#REF!</definedName>
    <definedName name="N_2" localSheetId="19">#REF!</definedName>
    <definedName name="N_2" localSheetId="64">#REF!</definedName>
    <definedName name="N_2" localSheetId="67">#REF!</definedName>
    <definedName name="N_2" localSheetId="68">#REF!</definedName>
    <definedName name="N_3" localSheetId="11">#REF!</definedName>
    <definedName name="N_3" localSheetId="10">#REF!</definedName>
    <definedName name="N_3" localSheetId="14">#REF!</definedName>
    <definedName name="N_3" localSheetId="15">#REF!</definedName>
    <definedName name="N_3" localSheetId="16">#REF!</definedName>
    <definedName name="N_3" localSheetId="17">#REF!</definedName>
    <definedName name="N_3" localSheetId="18">#REF!</definedName>
    <definedName name="N_3" localSheetId="19">#REF!</definedName>
    <definedName name="N_3" localSheetId="64">#REF!</definedName>
    <definedName name="N_3" localSheetId="67">#REF!</definedName>
    <definedName name="N_3" localSheetId="68">#REF!</definedName>
    <definedName name="N_4" localSheetId="11">#REF!</definedName>
    <definedName name="N_4" localSheetId="10">#REF!</definedName>
    <definedName name="N_4" localSheetId="14">#REF!</definedName>
    <definedName name="N_4" localSheetId="15">#REF!</definedName>
    <definedName name="N_4" localSheetId="16">#REF!</definedName>
    <definedName name="N_4" localSheetId="17">#REF!</definedName>
    <definedName name="N_4" localSheetId="18">#REF!</definedName>
    <definedName name="N_4" localSheetId="19">#REF!</definedName>
    <definedName name="N_4" localSheetId="64">#REF!</definedName>
    <definedName name="N_4" localSheetId="67">#REF!</definedName>
    <definedName name="N_4" localSheetId="68">#REF!</definedName>
    <definedName name="N_5" localSheetId="11">#REF!</definedName>
    <definedName name="N_5" localSheetId="10">#REF!</definedName>
    <definedName name="N_5" localSheetId="14">#REF!</definedName>
    <definedName name="N_5" localSheetId="15">#REF!</definedName>
    <definedName name="N_5" localSheetId="16">#REF!</definedName>
    <definedName name="N_5" localSheetId="17">#REF!</definedName>
    <definedName name="N_5" localSheetId="18">#REF!</definedName>
    <definedName name="N_5" localSheetId="19">#REF!</definedName>
    <definedName name="N_5" localSheetId="64">#REF!</definedName>
    <definedName name="N_5" localSheetId="67">#REF!</definedName>
    <definedName name="N_5" localSheetId="68">#REF!</definedName>
    <definedName name="O_1" localSheetId="11">#REF!</definedName>
    <definedName name="O_1" localSheetId="10">#REF!</definedName>
    <definedName name="O_1" localSheetId="14">#REF!</definedName>
    <definedName name="O_1" localSheetId="15">#REF!</definedName>
    <definedName name="O_1" localSheetId="16">#REF!</definedName>
    <definedName name="O_1" localSheetId="17">#REF!</definedName>
    <definedName name="O_1" localSheetId="18">#REF!</definedName>
    <definedName name="O_1" localSheetId="19">#REF!</definedName>
    <definedName name="O_1" localSheetId="64">#REF!</definedName>
    <definedName name="O_1" localSheetId="67">#REF!</definedName>
    <definedName name="O_1" localSheetId="68">#REF!</definedName>
    <definedName name="O_2" localSheetId="11">#REF!</definedName>
    <definedName name="O_2" localSheetId="10">#REF!</definedName>
    <definedName name="O_2" localSheetId="14">#REF!</definedName>
    <definedName name="O_2" localSheetId="15">#REF!</definedName>
    <definedName name="O_2" localSheetId="16">#REF!</definedName>
    <definedName name="O_2" localSheetId="17">#REF!</definedName>
    <definedName name="O_2" localSheetId="18">#REF!</definedName>
    <definedName name="O_2" localSheetId="19">#REF!</definedName>
    <definedName name="O_2" localSheetId="64">#REF!</definedName>
    <definedName name="O_2" localSheetId="67">#REF!</definedName>
    <definedName name="O_2" localSheetId="68">#REF!</definedName>
    <definedName name="O_3" localSheetId="11">#REF!</definedName>
    <definedName name="O_3" localSheetId="10">#REF!</definedName>
    <definedName name="O_3" localSheetId="14">#REF!</definedName>
    <definedName name="O_3" localSheetId="15">#REF!</definedName>
    <definedName name="O_3" localSheetId="16">#REF!</definedName>
    <definedName name="O_3" localSheetId="17">#REF!</definedName>
    <definedName name="O_3" localSheetId="18">#REF!</definedName>
    <definedName name="O_3" localSheetId="19">#REF!</definedName>
    <definedName name="O_3" localSheetId="64">#REF!</definedName>
    <definedName name="O_3" localSheetId="67">#REF!</definedName>
    <definedName name="O_3" localSheetId="68">#REF!</definedName>
    <definedName name="O_4" localSheetId="11">#REF!</definedName>
    <definedName name="O_4" localSheetId="10">#REF!</definedName>
    <definedName name="O_4" localSheetId="14">#REF!</definedName>
    <definedName name="O_4" localSheetId="15">#REF!</definedName>
    <definedName name="O_4" localSheetId="16">#REF!</definedName>
    <definedName name="O_4" localSheetId="17">#REF!</definedName>
    <definedName name="O_4" localSheetId="18">#REF!</definedName>
    <definedName name="O_4" localSheetId="19">#REF!</definedName>
    <definedName name="O_4" localSheetId="64">#REF!</definedName>
    <definedName name="O_4" localSheetId="67">#REF!</definedName>
    <definedName name="O_4" localSheetId="68">#REF!</definedName>
    <definedName name="O_5" localSheetId="11">#REF!</definedName>
    <definedName name="O_5" localSheetId="10">#REF!</definedName>
    <definedName name="O_5" localSheetId="14">#REF!</definedName>
    <definedName name="O_5" localSheetId="15">#REF!</definedName>
    <definedName name="O_5" localSheetId="16">#REF!</definedName>
    <definedName name="O_5" localSheetId="17">#REF!</definedName>
    <definedName name="O_5" localSheetId="18">#REF!</definedName>
    <definedName name="O_5" localSheetId="19">#REF!</definedName>
    <definedName name="O_5" localSheetId="64">#REF!</definedName>
    <definedName name="O_5" localSheetId="67">#REF!</definedName>
    <definedName name="O_5" localSheetId="68">#REF!</definedName>
    <definedName name="P_1" localSheetId="11">#REF!</definedName>
    <definedName name="P_1" localSheetId="10">#REF!</definedName>
    <definedName name="P_1" localSheetId="14">#REF!</definedName>
    <definedName name="P_1" localSheetId="15">#REF!</definedName>
    <definedName name="P_1" localSheetId="16">#REF!</definedName>
    <definedName name="P_1" localSheetId="17">#REF!</definedName>
    <definedName name="P_1" localSheetId="18">#REF!</definedName>
    <definedName name="P_1" localSheetId="19">#REF!</definedName>
    <definedName name="P_1" localSheetId="64">#REF!</definedName>
    <definedName name="P_1" localSheetId="67">#REF!</definedName>
    <definedName name="P_1" localSheetId="68">#REF!</definedName>
    <definedName name="P_2" localSheetId="11">#REF!</definedName>
    <definedName name="P_2" localSheetId="10">#REF!</definedName>
    <definedName name="P_2" localSheetId="14">#REF!</definedName>
    <definedName name="P_2" localSheetId="15">#REF!</definedName>
    <definedName name="P_2" localSheetId="16">#REF!</definedName>
    <definedName name="P_2" localSheetId="17">#REF!</definedName>
    <definedName name="P_2" localSheetId="18">#REF!</definedName>
    <definedName name="P_2" localSheetId="19">#REF!</definedName>
    <definedName name="P_2" localSheetId="64">#REF!</definedName>
    <definedName name="P_2" localSheetId="67">#REF!</definedName>
    <definedName name="P_2" localSheetId="68">#REF!</definedName>
    <definedName name="P_3" localSheetId="11">#REF!</definedName>
    <definedName name="P_3" localSheetId="10">#REF!</definedName>
    <definedName name="P_3" localSheetId="14">#REF!</definedName>
    <definedName name="P_3" localSheetId="15">#REF!</definedName>
    <definedName name="P_3" localSheetId="16">#REF!</definedName>
    <definedName name="P_3" localSheetId="17">#REF!</definedName>
    <definedName name="P_3" localSheetId="18">#REF!</definedName>
    <definedName name="P_3" localSheetId="19">#REF!</definedName>
    <definedName name="P_3" localSheetId="64">#REF!</definedName>
    <definedName name="P_3" localSheetId="67">#REF!</definedName>
    <definedName name="P_3" localSheetId="68">#REF!</definedName>
    <definedName name="P_4" localSheetId="11">#REF!</definedName>
    <definedName name="P_4" localSheetId="10">#REF!</definedName>
    <definedName name="P_4" localSheetId="14">#REF!</definedName>
    <definedName name="P_4" localSheetId="15">#REF!</definedName>
    <definedName name="P_4" localSheetId="16">#REF!</definedName>
    <definedName name="P_4" localSheetId="17">#REF!</definedName>
    <definedName name="P_4" localSheetId="18">#REF!</definedName>
    <definedName name="P_4" localSheetId="19">#REF!</definedName>
    <definedName name="P_4" localSheetId="64">#REF!</definedName>
    <definedName name="P_4" localSheetId="67">#REF!</definedName>
    <definedName name="P_4" localSheetId="68">#REF!</definedName>
    <definedName name="P_5" localSheetId="11">#REF!</definedName>
    <definedName name="P_5" localSheetId="10">#REF!</definedName>
    <definedName name="P_5" localSheetId="14">#REF!</definedName>
    <definedName name="P_5" localSheetId="15">#REF!</definedName>
    <definedName name="P_5" localSheetId="16">#REF!</definedName>
    <definedName name="P_5" localSheetId="17">#REF!</definedName>
    <definedName name="P_5" localSheetId="18">#REF!</definedName>
    <definedName name="P_5" localSheetId="19">#REF!</definedName>
    <definedName name="P_5" localSheetId="64">#REF!</definedName>
    <definedName name="P_5" localSheetId="67">#REF!</definedName>
    <definedName name="P_5" localSheetId="68">#REF!</definedName>
    <definedName name="P_6" localSheetId="11">#REF!</definedName>
    <definedName name="P_6" localSheetId="10">#REF!</definedName>
    <definedName name="P_6" localSheetId="14">#REF!</definedName>
    <definedName name="P_6" localSheetId="15">#REF!</definedName>
    <definedName name="P_6" localSheetId="16">#REF!</definedName>
    <definedName name="P_6" localSheetId="17">#REF!</definedName>
    <definedName name="P_6" localSheetId="18">#REF!</definedName>
    <definedName name="P_6" localSheetId="19">#REF!</definedName>
    <definedName name="P_6" localSheetId="64">#REF!</definedName>
    <definedName name="P_6" localSheetId="67">#REF!</definedName>
    <definedName name="P_6" localSheetId="68">#REF!</definedName>
    <definedName name="_xlnm.Print_Area" localSheetId="52">'0109,10,30B＆G'!$A$1:$G$25</definedName>
    <definedName name="_xlnm.Print_Area" localSheetId="62">'0223おおきに'!$A$1:$S$33</definedName>
    <definedName name="_xlnm.Print_Area" localSheetId="20">'0606,27B＆G'!$A$1:$V$25</definedName>
    <definedName name="_xlnm.Print_Area" localSheetId="22">'0613おおきに'!$A$1:$S$33</definedName>
    <definedName name="_xlnm.Print_Area" localSheetId="21">'0613臨海,東淀川,0704丸善,0710東淀川'!$A$1:$J$33</definedName>
    <definedName name="_xlnm.Print_Area" localSheetId="23">'0711おおきに'!$A$1:$S$33</definedName>
    <definedName name="_xlnm.Print_Area" localSheetId="24">'0711東淀川,0717東淀川,丸善'!$A$1:$U$33</definedName>
    <definedName name="_xlnm.Print_Area" localSheetId="26">'0722岸和田'!$A$1:$Q$22</definedName>
    <definedName name="_xlnm.Print_Area" localSheetId="25">'0722八尾'!$A$1:$P$33</definedName>
    <definedName name="_xlnm.Print_Area" localSheetId="29">'0724千島,0725東淀川,丸善,0731千島'!$A$1:$J$33</definedName>
    <definedName name="_xlnm.Print_Area" localSheetId="28">'0725丸善メイン'!$A$1:$P$33</definedName>
    <definedName name="_xlnm.Print_Area" localSheetId="30">'0808岸和田'!$A$1:$Q$22</definedName>
    <definedName name="_xlnm.Print_Area" localSheetId="35">'0920,23,26B＆G'!$A$1:$W$25</definedName>
    <definedName name="_xlnm.Print_Area" localSheetId="33">'0920岸和田'!$A$1:$Q$22</definedName>
    <definedName name="_xlnm.Print_Area" localSheetId="42">'1107家原,1113千島'!$A$1:$J$17</definedName>
    <definedName name="_xlnm.Print_Area" localSheetId="48">'1128,1205,19B＆G'!$A$1:$W$25</definedName>
    <definedName name="_xlnm.Print_Area" localSheetId="50">'1219羽曳野'!$A$1:$S$33</definedName>
    <definedName name="_xlnm.Print_Area" localSheetId="3">OP_選手権一次!$A$1:$W$67</definedName>
    <definedName name="_xlnm.Print_Area" localSheetId="7">オーバー_フレンドリーシップ!$A$1:$AF$27</definedName>
    <definedName name="_xlnm.Print_Area" localSheetId="1">変更履歴!$A$1:$F$39</definedName>
    <definedName name="Q_1" localSheetId="11">#REF!</definedName>
    <definedName name="Q_1" localSheetId="10">#REF!</definedName>
    <definedName name="Q_1" localSheetId="14">#REF!</definedName>
    <definedName name="Q_1" localSheetId="15">#REF!</definedName>
    <definedName name="Q_1" localSheetId="16">#REF!</definedName>
    <definedName name="Q_1" localSheetId="17">#REF!</definedName>
    <definedName name="Q_1" localSheetId="18">#REF!</definedName>
    <definedName name="Q_1" localSheetId="19">#REF!</definedName>
    <definedName name="Q_1" localSheetId="64">#REF!</definedName>
    <definedName name="Q_1" localSheetId="67">#REF!</definedName>
    <definedName name="Q_1" localSheetId="68">#REF!</definedName>
    <definedName name="Q_2" localSheetId="11">#REF!</definedName>
    <definedName name="Q_2" localSheetId="10">#REF!</definedName>
    <definedName name="Q_2" localSheetId="14">#REF!</definedName>
    <definedName name="Q_2" localSheetId="15">#REF!</definedName>
    <definedName name="Q_2" localSheetId="16">#REF!</definedName>
    <definedName name="Q_2" localSheetId="17">#REF!</definedName>
    <definedName name="Q_2" localSheetId="18">#REF!</definedName>
    <definedName name="Q_2" localSheetId="19">#REF!</definedName>
    <definedName name="Q_2" localSheetId="64">#REF!</definedName>
    <definedName name="Q_2" localSheetId="67">#REF!</definedName>
    <definedName name="Q_2" localSheetId="68">#REF!</definedName>
    <definedName name="Q_3" localSheetId="11">#REF!</definedName>
    <definedName name="Q_3" localSheetId="10">#REF!</definedName>
    <definedName name="Q_3" localSheetId="14">#REF!</definedName>
    <definedName name="Q_3" localSheetId="15">#REF!</definedName>
    <definedName name="Q_3" localSheetId="16">#REF!</definedName>
    <definedName name="Q_3" localSheetId="17">#REF!</definedName>
    <definedName name="Q_3" localSheetId="18">#REF!</definedName>
    <definedName name="Q_3" localSheetId="19">#REF!</definedName>
    <definedName name="Q_3" localSheetId="64">#REF!</definedName>
    <definedName name="Q_3" localSheetId="67">#REF!</definedName>
    <definedName name="Q_3" localSheetId="68">#REF!</definedName>
    <definedName name="Q_4" localSheetId="11">#REF!</definedName>
    <definedName name="Q_4" localSheetId="10">#REF!</definedName>
    <definedName name="Q_4" localSheetId="14">#REF!</definedName>
    <definedName name="Q_4" localSheetId="15">#REF!</definedName>
    <definedName name="Q_4" localSheetId="16">#REF!</definedName>
    <definedName name="Q_4" localSheetId="17">#REF!</definedName>
    <definedName name="Q_4" localSheetId="18">#REF!</definedName>
    <definedName name="Q_4" localSheetId="19">#REF!</definedName>
    <definedName name="Q_4" localSheetId="64">#REF!</definedName>
    <definedName name="Q_4" localSheetId="67">#REF!</definedName>
    <definedName name="Q_4" localSheetId="68">#REF!</definedName>
    <definedName name="Q_5" localSheetId="11">#REF!</definedName>
    <definedName name="Q_5" localSheetId="10">#REF!</definedName>
    <definedName name="Q_5" localSheetId="14">#REF!</definedName>
    <definedName name="Q_5" localSheetId="15">#REF!</definedName>
    <definedName name="Q_5" localSheetId="16">#REF!</definedName>
    <definedName name="Q_5" localSheetId="17">#REF!</definedName>
    <definedName name="Q_5" localSheetId="18">#REF!</definedName>
    <definedName name="Q_5" localSheetId="19">#REF!</definedName>
    <definedName name="Q_5" localSheetId="64">#REF!</definedName>
    <definedName name="Q_5" localSheetId="67">#REF!</definedName>
    <definedName name="Q_5" localSheetId="68">#REF!</definedName>
    <definedName name="Q_6" localSheetId="11">#REF!</definedName>
    <definedName name="Q_6" localSheetId="10">#REF!</definedName>
    <definedName name="Q_6" localSheetId="14">#REF!</definedName>
    <definedName name="Q_6" localSheetId="15">#REF!</definedName>
    <definedName name="Q_6" localSheetId="16">#REF!</definedName>
    <definedName name="Q_6" localSheetId="17">#REF!</definedName>
    <definedName name="Q_6" localSheetId="18">#REF!</definedName>
    <definedName name="Q_6" localSheetId="19">#REF!</definedName>
    <definedName name="Q_6" localSheetId="64">#REF!</definedName>
    <definedName name="Q_6" localSheetId="67">#REF!</definedName>
    <definedName name="Q_6" localSheetId="68">#REF!</definedName>
    <definedName name="R_1" localSheetId="11">#REF!</definedName>
    <definedName name="R_1" localSheetId="10">#REF!</definedName>
    <definedName name="R_1" localSheetId="14">#REF!</definedName>
    <definedName name="R_1" localSheetId="15">#REF!</definedName>
    <definedName name="R_1" localSheetId="16">#REF!</definedName>
    <definedName name="R_1" localSheetId="17">#REF!</definedName>
    <definedName name="R_1" localSheetId="18">#REF!</definedName>
    <definedName name="R_1" localSheetId="19">#REF!</definedName>
    <definedName name="R_1" localSheetId="64">#REF!</definedName>
    <definedName name="R_1" localSheetId="67">#REF!</definedName>
    <definedName name="R_1" localSheetId="68">#REF!</definedName>
    <definedName name="R_2" localSheetId="11">#REF!</definedName>
    <definedName name="R_2" localSheetId="10">#REF!</definedName>
    <definedName name="R_2" localSheetId="14">#REF!</definedName>
    <definedName name="R_2" localSheetId="15">#REF!</definedName>
    <definedName name="R_2" localSheetId="16">#REF!</definedName>
    <definedName name="R_2" localSheetId="17">#REF!</definedName>
    <definedName name="R_2" localSheetId="18">#REF!</definedName>
    <definedName name="R_2" localSheetId="19">#REF!</definedName>
    <definedName name="R_2" localSheetId="64">#REF!</definedName>
    <definedName name="R_2" localSheetId="67">#REF!</definedName>
    <definedName name="R_2" localSheetId="68">#REF!</definedName>
    <definedName name="R_3" localSheetId="11">#REF!</definedName>
    <definedName name="R_3" localSheetId="10">#REF!</definedName>
    <definedName name="R_3" localSheetId="14">#REF!</definedName>
    <definedName name="R_3" localSheetId="15">#REF!</definedName>
    <definedName name="R_3" localSheetId="16">#REF!</definedName>
    <definedName name="R_3" localSheetId="17">#REF!</definedName>
    <definedName name="R_3" localSheetId="18">#REF!</definedName>
    <definedName name="R_3" localSheetId="19">#REF!</definedName>
    <definedName name="R_3" localSheetId="64">#REF!</definedName>
    <definedName name="R_3" localSheetId="67">#REF!</definedName>
    <definedName name="R_3" localSheetId="68">#REF!</definedName>
    <definedName name="R_4" localSheetId="11">#REF!</definedName>
    <definedName name="R_4" localSheetId="10">#REF!</definedName>
    <definedName name="R_4" localSheetId="14">#REF!</definedName>
    <definedName name="R_4" localSheetId="15">#REF!</definedName>
    <definedName name="R_4" localSheetId="16">#REF!</definedName>
    <definedName name="R_4" localSheetId="17">#REF!</definedName>
    <definedName name="R_4" localSheetId="18">#REF!</definedName>
    <definedName name="R_4" localSheetId="19">#REF!</definedName>
    <definedName name="R_4" localSheetId="64">#REF!</definedName>
    <definedName name="R_4" localSheetId="67">#REF!</definedName>
    <definedName name="R_4" localSheetId="68">#REF!</definedName>
    <definedName name="R_5" localSheetId="11">#REF!</definedName>
    <definedName name="R_5" localSheetId="10">#REF!</definedName>
    <definedName name="R_5" localSheetId="14">#REF!</definedName>
    <definedName name="R_5" localSheetId="15">#REF!</definedName>
    <definedName name="R_5" localSheetId="16">#REF!</definedName>
    <definedName name="R_5" localSheetId="17">#REF!</definedName>
    <definedName name="R_5" localSheetId="18">#REF!</definedName>
    <definedName name="R_5" localSheetId="19">#REF!</definedName>
    <definedName name="R_5" localSheetId="64">#REF!</definedName>
    <definedName name="R_5" localSheetId="67">#REF!</definedName>
    <definedName name="R_5" localSheetId="68">#REF!</definedName>
    <definedName name="R_6" localSheetId="11">#REF!</definedName>
    <definedName name="R_6" localSheetId="10">#REF!</definedName>
    <definedName name="R_6" localSheetId="14">#REF!</definedName>
    <definedName name="R_6" localSheetId="15">#REF!</definedName>
    <definedName name="R_6" localSheetId="16">#REF!</definedName>
    <definedName name="R_6" localSheetId="17">#REF!</definedName>
    <definedName name="R_6" localSheetId="18">#REF!</definedName>
    <definedName name="R_6" localSheetId="19">#REF!</definedName>
    <definedName name="R_6" localSheetId="64">#REF!</definedName>
    <definedName name="R_6" localSheetId="67">#REF!</definedName>
    <definedName name="R_6" localSheetId="68">#REF!</definedName>
    <definedName name="R_7" localSheetId="14">#REF!</definedName>
    <definedName name="S_1" localSheetId="11">#REF!</definedName>
    <definedName name="S_1" localSheetId="10">#REF!</definedName>
    <definedName name="S_1" localSheetId="14">#REF!</definedName>
    <definedName name="S_1" localSheetId="15">#REF!</definedName>
    <definedName name="S_1" localSheetId="16">#REF!</definedName>
    <definedName name="S_1" localSheetId="17">#REF!</definedName>
    <definedName name="S_1" localSheetId="18">#REF!</definedName>
    <definedName name="S_1" localSheetId="19">#REF!</definedName>
    <definedName name="S_1" localSheetId="64">#REF!</definedName>
    <definedName name="S_1" localSheetId="67">#REF!</definedName>
    <definedName name="S_1" localSheetId="68">#REF!</definedName>
    <definedName name="S_2" localSheetId="11">#REF!</definedName>
    <definedName name="S_2" localSheetId="10">#REF!</definedName>
    <definedName name="S_2" localSheetId="14">#REF!</definedName>
    <definedName name="S_2" localSheetId="15">#REF!</definedName>
    <definedName name="S_2" localSheetId="16">#REF!</definedName>
    <definedName name="S_2" localSheetId="17">#REF!</definedName>
    <definedName name="S_2" localSheetId="18">#REF!</definedName>
    <definedName name="S_2" localSheetId="19">#REF!</definedName>
    <definedName name="S_2" localSheetId="64">#REF!</definedName>
    <definedName name="S_2" localSheetId="67">#REF!</definedName>
    <definedName name="S_2" localSheetId="68">#REF!</definedName>
    <definedName name="S_3" localSheetId="11">#REF!</definedName>
    <definedName name="S_3" localSheetId="10">#REF!</definedName>
    <definedName name="S_3" localSheetId="14">#REF!</definedName>
    <definedName name="S_3" localSheetId="15">#REF!</definedName>
    <definedName name="S_3" localSheetId="16">#REF!</definedName>
    <definedName name="S_3" localSheetId="17">#REF!</definedName>
    <definedName name="S_3" localSheetId="18">#REF!</definedName>
    <definedName name="S_3" localSheetId="19">#REF!</definedName>
    <definedName name="S_3" localSheetId="64">#REF!</definedName>
    <definedName name="S_3" localSheetId="67">#REF!</definedName>
    <definedName name="S_3" localSheetId="68">#REF!</definedName>
    <definedName name="S_4" localSheetId="11">#REF!</definedName>
    <definedName name="S_4" localSheetId="10">#REF!</definedName>
    <definedName name="S_4" localSheetId="14">#REF!</definedName>
    <definedName name="S_4" localSheetId="15">#REF!</definedName>
    <definedName name="S_4" localSheetId="16">#REF!</definedName>
    <definedName name="S_4" localSheetId="17">#REF!</definedName>
    <definedName name="S_4" localSheetId="18">#REF!</definedName>
    <definedName name="S_4" localSheetId="19">#REF!</definedName>
    <definedName name="S_4" localSheetId="64">#REF!</definedName>
    <definedName name="S_4" localSheetId="67">#REF!</definedName>
    <definedName name="S_4" localSheetId="68">#REF!</definedName>
    <definedName name="S_5" localSheetId="11">#REF!</definedName>
    <definedName name="S_5" localSheetId="10">#REF!</definedName>
    <definedName name="S_5" localSheetId="14">#REF!</definedName>
    <definedName name="S_5" localSheetId="15">#REF!</definedName>
    <definedName name="S_5" localSheetId="16">#REF!</definedName>
    <definedName name="S_5" localSheetId="17">#REF!</definedName>
    <definedName name="S_5" localSheetId="18">#REF!</definedName>
    <definedName name="S_5" localSheetId="19">#REF!</definedName>
    <definedName name="S_5" localSheetId="64">#REF!</definedName>
    <definedName name="S_5" localSheetId="67">#REF!</definedName>
    <definedName name="S_5" localSheetId="68">#REF!</definedName>
    <definedName name="S_6" localSheetId="11">#REF!</definedName>
    <definedName name="S_6" localSheetId="10">#REF!</definedName>
    <definedName name="S_6" localSheetId="14">#REF!</definedName>
    <definedName name="S_6" localSheetId="15">#REF!</definedName>
    <definedName name="S_6" localSheetId="16">#REF!</definedName>
    <definedName name="S_6" localSheetId="17">#REF!</definedName>
    <definedName name="S_6" localSheetId="18">#REF!</definedName>
    <definedName name="S_6" localSheetId="19">#REF!</definedName>
    <definedName name="S_6" localSheetId="64">#REF!</definedName>
    <definedName name="S_6" localSheetId="67">#REF!</definedName>
    <definedName name="S_6" localSheetId="68">#REF!</definedName>
    <definedName name="あ1" localSheetId="11">#REF!</definedName>
    <definedName name="あ1" localSheetId="10">#REF!</definedName>
    <definedName name="あ1" localSheetId="14">#REF!</definedName>
    <definedName name="あ1" localSheetId="15">#REF!</definedName>
    <definedName name="あ1" localSheetId="16">#REF!</definedName>
    <definedName name="あ1" localSheetId="17">#REF!</definedName>
    <definedName name="あ1" localSheetId="18">#REF!</definedName>
    <definedName name="あ1" localSheetId="19">#REF!</definedName>
    <definedName name="あ1" localSheetId="64">#REF!</definedName>
    <definedName name="あ1" localSheetId="67">#REF!</definedName>
    <definedName name="あ1" localSheetId="68">#REF!</definedName>
    <definedName name="あ2" localSheetId="11">#REF!</definedName>
    <definedName name="あ2" localSheetId="10">#REF!</definedName>
    <definedName name="あ2" localSheetId="14">#REF!</definedName>
    <definedName name="あ2" localSheetId="15">#REF!</definedName>
    <definedName name="あ2" localSheetId="16">#REF!</definedName>
    <definedName name="あ2" localSheetId="17">#REF!</definedName>
    <definedName name="あ2" localSheetId="18">#REF!</definedName>
    <definedName name="あ2" localSheetId="19">#REF!</definedName>
    <definedName name="あ2" localSheetId="64">#REF!</definedName>
    <definedName name="あ2" localSheetId="67">#REF!</definedName>
    <definedName name="あ2" localSheetId="68">#REF!</definedName>
    <definedName name="あ3" localSheetId="11">#REF!</definedName>
    <definedName name="あ3" localSheetId="10">#REF!</definedName>
    <definedName name="あ3" localSheetId="14">#REF!</definedName>
    <definedName name="あ3" localSheetId="15">#REF!</definedName>
    <definedName name="あ3" localSheetId="16">#REF!</definedName>
    <definedName name="あ3" localSheetId="17">#REF!</definedName>
    <definedName name="あ3" localSheetId="18">#REF!</definedName>
    <definedName name="あ3" localSheetId="19">#REF!</definedName>
    <definedName name="あ3" localSheetId="64">#REF!</definedName>
    <definedName name="あ3" localSheetId="67">#REF!</definedName>
    <definedName name="あ3" localSheetId="68">#REF!</definedName>
    <definedName name="あ4" localSheetId="11">#REF!</definedName>
    <definedName name="あ4" localSheetId="10">#REF!</definedName>
    <definedName name="あ4" localSheetId="14">#REF!</definedName>
    <definedName name="あ4" localSheetId="15">#REF!</definedName>
    <definedName name="あ4" localSheetId="16">#REF!</definedName>
    <definedName name="あ4" localSheetId="17">#REF!</definedName>
    <definedName name="あ4" localSheetId="18">#REF!</definedName>
    <definedName name="あ4" localSheetId="19">#REF!</definedName>
    <definedName name="あ4" localSheetId="64">#REF!</definedName>
    <definedName name="あ4" localSheetId="67">#REF!</definedName>
    <definedName name="あ4" localSheetId="68">#REF!</definedName>
    <definedName name="い1" localSheetId="11">#REF!</definedName>
    <definedName name="い1" localSheetId="10">#REF!</definedName>
    <definedName name="い1" localSheetId="14">#REF!</definedName>
    <definedName name="い1" localSheetId="15">#REF!</definedName>
    <definedName name="い1" localSheetId="16">#REF!</definedName>
    <definedName name="い1" localSheetId="17">#REF!</definedName>
    <definedName name="い1" localSheetId="18">#REF!</definedName>
    <definedName name="い1" localSheetId="19">#REF!</definedName>
    <definedName name="い1" localSheetId="64">#REF!</definedName>
    <definedName name="い1" localSheetId="67">#REF!</definedName>
    <definedName name="い1" localSheetId="68">#REF!</definedName>
    <definedName name="い2" localSheetId="11">#REF!</definedName>
    <definedName name="い2" localSheetId="10">#REF!</definedName>
    <definedName name="い2" localSheetId="14">#REF!</definedName>
    <definedName name="い2" localSheetId="15">#REF!</definedName>
    <definedName name="い2" localSheetId="16">#REF!</definedName>
    <definedName name="い2" localSheetId="17">#REF!</definedName>
    <definedName name="い2" localSheetId="18">#REF!</definedName>
    <definedName name="い2" localSheetId="19">#REF!</definedName>
    <definedName name="い2" localSheetId="64">#REF!</definedName>
    <definedName name="い2" localSheetId="67">#REF!</definedName>
    <definedName name="い2" localSheetId="68">#REF!</definedName>
    <definedName name="い３" localSheetId="11">#REF!</definedName>
    <definedName name="い３" localSheetId="10">#REF!</definedName>
    <definedName name="い３" localSheetId="14">#REF!</definedName>
    <definedName name="い３" localSheetId="15">#REF!</definedName>
    <definedName name="い３" localSheetId="16">#REF!</definedName>
    <definedName name="い３" localSheetId="17">#REF!</definedName>
    <definedName name="い３" localSheetId="18">#REF!</definedName>
    <definedName name="い３" localSheetId="19">#REF!</definedName>
    <definedName name="い３" localSheetId="64">#REF!</definedName>
    <definedName name="い３" localSheetId="67">#REF!</definedName>
    <definedName name="い３" localSheetId="68">#REF!</definedName>
    <definedName name="い４" localSheetId="11">#REF!</definedName>
    <definedName name="い４" localSheetId="10">#REF!</definedName>
    <definedName name="い４" localSheetId="14">#REF!</definedName>
    <definedName name="い４" localSheetId="15">#REF!</definedName>
    <definedName name="い４" localSheetId="16">#REF!</definedName>
    <definedName name="い４" localSheetId="17">#REF!</definedName>
    <definedName name="い４" localSheetId="18">#REF!</definedName>
    <definedName name="い４" localSheetId="19">#REF!</definedName>
    <definedName name="い４" localSheetId="64">#REF!</definedName>
    <definedName name="い４" localSheetId="67">#REF!</definedName>
    <definedName name="い４" localSheetId="68">#REF!</definedName>
    <definedName name="う１" localSheetId="11">#REF!</definedName>
    <definedName name="う１" localSheetId="10">#REF!</definedName>
    <definedName name="う１" localSheetId="14">#REF!</definedName>
    <definedName name="う１" localSheetId="15">#REF!</definedName>
    <definedName name="う１" localSheetId="16">#REF!</definedName>
    <definedName name="う１" localSheetId="17">#REF!</definedName>
    <definedName name="う１" localSheetId="18">#REF!</definedName>
    <definedName name="う１" localSheetId="19">#REF!</definedName>
    <definedName name="う１" localSheetId="64">#REF!</definedName>
    <definedName name="う１" localSheetId="67">#REF!</definedName>
    <definedName name="う１" localSheetId="68">#REF!</definedName>
    <definedName name="う２" localSheetId="11">#REF!</definedName>
    <definedName name="う２" localSheetId="10">#REF!</definedName>
    <definedName name="う２" localSheetId="14">#REF!</definedName>
    <definedName name="う２" localSheetId="15">#REF!</definedName>
    <definedName name="う２" localSheetId="16">#REF!</definedName>
    <definedName name="う２" localSheetId="17">#REF!</definedName>
    <definedName name="う２" localSheetId="18">#REF!</definedName>
    <definedName name="う２" localSheetId="19">#REF!</definedName>
    <definedName name="う２" localSheetId="64">#REF!</definedName>
    <definedName name="う２" localSheetId="67">#REF!</definedName>
    <definedName name="う２" localSheetId="68">#REF!</definedName>
    <definedName name="う３" localSheetId="11">#REF!</definedName>
    <definedName name="う３" localSheetId="10">#REF!</definedName>
    <definedName name="う３" localSheetId="14">#REF!</definedName>
    <definedName name="う３" localSheetId="15">#REF!</definedName>
    <definedName name="う３" localSheetId="16">#REF!</definedName>
    <definedName name="う３" localSheetId="17">#REF!</definedName>
    <definedName name="う３" localSheetId="18">#REF!</definedName>
    <definedName name="う３" localSheetId="19">#REF!</definedName>
    <definedName name="う３" localSheetId="64">#REF!</definedName>
    <definedName name="う３" localSheetId="67">#REF!</definedName>
    <definedName name="う３" localSheetId="68">#REF!</definedName>
    <definedName name="う４" localSheetId="11">#REF!</definedName>
    <definedName name="う４" localSheetId="10">#REF!</definedName>
    <definedName name="う４" localSheetId="14">#REF!</definedName>
    <definedName name="う４" localSheetId="15">#REF!</definedName>
    <definedName name="う４" localSheetId="16">#REF!</definedName>
    <definedName name="う４" localSheetId="17">#REF!</definedName>
    <definedName name="う４" localSheetId="18">#REF!</definedName>
    <definedName name="う４" localSheetId="19">#REF!</definedName>
    <definedName name="う４" localSheetId="64">#REF!</definedName>
    <definedName name="う４" localSheetId="67">#REF!</definedName>
    <definedName name="う４" localSheetId="68">#REF!</definedName>
    <definedName name="う５" localSheetId="11">#REF!</definedName>
    <definedName name="う５" localSheetId="10">#REF!</definedName>
    <definedName name="う５" localSheetId="14">#REF!</definedName>
    <definedName name="う５" localSheetId="15">#REF!</definedName>
    <definedName name="う５" localSheetId="16">#REF!</definedName>
    <definedName name="う５" localSheetId="17">#REF!</definedName>
    <definedName name="う５" localSheetId="18">#REF!</definedName>
    <definedName name="う５" localSheetId="19">#REF!</definedName>
    <definedName name="う５" localSheetId="64">#REF!</definedName>
    <definedName name="う５" localSheetId="67">#REF!</definedName>
    <definedName name="う５" localSheetId="68">#REF!</definedName>
    <definedName name="う６" localSheetId="11">#REF!</definedName>
    <definedName name="う６" localSheetId="10">#REF!</definedName>
    <definedName name="う６" localSheetId="14">#REF!</definedName>
    <definedName name="う６" localSheetId="15">#REF!</definedName>
    <definedName name="う６" localSheetId="16">#REF!</definedName>
    <definedName name="う６" localSheetId="17">#REF!</definedName>
    <definedName name="う６" localSheetId="18">#REF!</definedName>
    <definedName name="う６" localSheetId="19">#REF!</definedName>
    <definedName name="う６" localSheetId="64">#REF!</definedName>
    <definedName name="う６" localSheetId="67">#REF!</definedName>
    <definedName name="う６" localSheetId="68">#REF!</definedName>
    <definedName name="う７" localSheetId="11">#REF!</definedName>
    <definedName name="う７" localSheetId="10">#REF!</definedName>
    <definedName name="う７" localSheetId="14">#REF!</definedName>
    <definedName name="う７" localSheetId="15">#REF!</definedName>
    <definedName name="う７" localSheetId="16">#REF!</definedName>
    <definedName name="う７" localSheetId="17">#REF!</definedName>
    <definedName name="う７" localSheetId="18">#REF!</definedName>
    <definedName name="う７" localSheetId="19">#REF!</definedName>
    <definedName name="う７" localSheetId="64">#REF!</definedName>
    <definedName name="う７" localSheetId="67">#REF!</definedName>
    <definedName name="う７" localSheetId="68">#REF!</definedName>
    <definedName name="う８" localSheetId="11">#REF!</definedName>
    <definedName name="う８" localSheetId="10">#REF!</definedName>
    <definedName name="う８" localSheetId="14">#REF!</definedName>
    <definedName name="う８" localSheetId="15">#REF!</definedName>
    <definedName name="う８" localSheetId="16">#REF!</definedName>
    <definedName name="う８" localSheetId="17">#REF!</definedName>
    <definedName name="う８" localSheetId="18">#REF!</definedName>
    <definedName name="う８" localSheetId="19">#REF!</definedName>
    <definedName name="う８" localSheetId="64">#REF!</definedName>
    <definedName name="う８" localSheetId="67">#REF!</definedName>
    <definedName name="う８" localSheetId="68">#REF!</definedName>
    <definedName name="え１" localSheetId="11">#REF!</definedName>
    <definedName name="え１" localSheetId="10">#REF!</definedName>
    <definedName name="え１" localSheetId="14">#REF!</definedName>
    <definedName name="え１" localSheetId="15">#REF!</definedName>
    <definedName name="え１" localSheetId="16">#REF!</definedName>
    <definedName name="え１" localSheetId="17">#REF!</definedName>
    <definedName name="え１" localSheetId="18">#REF!</definedName>
    <definedName name="え１" localSheetId="19">#REF!</definedName>
    <definedName name="え１" localSheetId="64">#REF!</definedName>
    <definedName name="え１" localSheetId="67">#REF!</definedName>
    <definedName name="え１" localSheetId="68">#REF!</definedName>
    <definedName name="え２" localSheetId="11">#REF!</definedName>
    <definedName name="え２" localSheetId="10">#REF!</definedName>
    <definedName name="え２" localSheetId="14">#REF!</definedName>
    <definedName name="え２" localSheetId="15">#REF!</definedName>
    <definedName name="え２" localSheetId="16">#REF!</definedName>
    <definedName name="え２" localSheetId="17">#REF!</definedName>
    <definedName name="え２" localSheetId="18">#REF!</definedName>
    <definedName name="え２" localSheetId="19">#REF!</definedName>
    <definedName name="え２" localSheetId="64">#REF!</definedName>
    <definedName name="え２" localSheetId="67">#REF!</definedName>
    <definedName name="え２" localSheetId="68">#REF!</definedName>
    <definedName name="え３" localSheetId="11">#REF!</definedName>
    <definedName name="え３" localSheetId="10">#REF!</definedName>
    <definedName name="え３" localSheetId="14">#REF!</definedName>
    <definedName name="え３" localSheetId="15">#REF!</definedName>
    <definedName name="え３" localSheetId="16">#REF!</definedName>
    <definedName name="え３" localSheetId="17">#REF!</definedName>
    <definedName name="え３" localSheetId="18">#REF!</definedName>
    <definedName name="え３" localSheetId="19">#REF!</definedName>
    <definedName name="え３" localSheetId="64">#REF!</definedName>
    <definedName name="え３" localSheetId="67">#REF!</definedName>
    <definedName name="え３" localSheetId="68">#REF!</definedName>
    <definedName name="え４" localSheetId="11">#REF!</definedName>
    <definedName name="え４" localSheetId="10">#REF!</definedName>
    <definedName name="え４" localSheetId="14">#REF!</definedName>
    <definedName name="え４" localSheetId="15">#REF!</definedName>
    <definedName name="え４" localSheetId="16">#REF!</definedName>
    <definedName name="え４" localSheetId="17">#REF!</definedName>
    <definedName name="え４" localSheetId="18">#REF!</definedName>
    <definedName name="え４" localSheetId="19">#REF!</definedName>
    <definedName name="え４" localSheetId="64">#REF!</definedName>
    <definedName name="え４" localSheetId="67">#REF!</definedName>
    <definedName name="え４" localSheetId="68">#REF!</definedName>
    <definedName name="え５" localSheetId="11">#REF!</definedName>
    <definedName name="え５" localSheetId="10">#REF!</definedName>
    <definedName name="え５" localSheetId="14">#REF!</definedName>
    <definedName name="え５" localSheetId="15">#REF!</definedName>
    <definedName name="え５" localSheetId="16">#REF!</definedName>
    <definedName name="え５" localSheetId="17">#REF!</definedName>
    <definedName name="え５" localSheetId="18">#REF!</definedName>
    <definedName name="え５" localSheetId="19">#REF!</definedName>
    <definedName name="え５" localSheetId="64">#REF!</definedName>
    <definedName name="え５" localSheetId="67">#REF!</definedName>
    <definedName name="え５" localSheetId="68">#REF!</definedName>
    <definedName name="え６" localSheetId="11">#REF!</definedName>
    <definedName name="え６" localSheetId="10">#REF!</definedName>
    <definedName name="え６" localSheetId="14">#REF!</definedName>
    <definedName name="え６" localSheetId="15">#REF!</definedName>
    <definedName name="え６" localSheetId="16">#REF!</definedName>
    <definedName name="え６" localSheetId="17">#REF!</definedName>
    <definedName name="え６" localSheetId="18">#REF!</definedName>
    <definedName name="え６" localSheetId="19">#REF!</definedName>
    <definedName name="え６" localSheetId="64">#REF!</definedName>
    <definedName name="え６" localSheetId="67">#REF!</definedName>
    <definedName name="え６" localSheetId="68">#REF!</definedName>
    <definedName name="え７" localSheetId="11">#REF!</definedName>
    <definedName name="え７" localSheetId="10">#REF!</definedName>
    <definedName name="え７" localSheetId="14">#REF!</definedName>
    <definedName name="え７" localSheetId="15">#REF!</definedName>
    <definedName name="え７" localSheetId="16">#REF!</definedName>
    <definedName name="え７" localSheetId="17">#REF!</definedName>
    <definedName name="え７" localSheetId="18">#REF!</definedName>
    <definedName name="え７" localSheetId="19">#REF!</definedName>
    <definedName name="え７" localSheetId="64">#REF!</definedName>
    <definedName name="え７" localSheetId="67">#REF!</definedName>
    <definedName name="え７" localSheetId="68">#REF!</definedName>
    <definedName name="え８" localSheetId="11">#REF!</definedName>
    <definedName name="え８" localSheetId="10">#REF!</definedName>
    <definedName name="え８" localSheetId="14">#REF!</definedName>
    <definedName name="え８" localSheetId="15">#REF!</definedName>
    <definedName name="え８" localSheetId="16">#REF!</definedName>
    <definedName name="え８" localSheetId="17">#REF!</definedName>
    <definedName name="え８" localSheetId="18">#REF!</definedName>
    <definedName name="え８" localSheetId="19">#REF!</definedName>
    <definedName name="え８" localSheetId="64">#REF!</definedName>
    <definedName name="え８" localSheetId="67">#REF!</definedName>
    <definedName name="え８" localSheetId="68">#REF!</definedName>
    <definedName name="お１" localSheetId="11">#REF!</definedName>
    <definedName name="お１" localSheetId="10">#REF!</definedName>
    <definedName name="お１" localSheetId="14">#REF!</definedName>
    <definedName name="お１" localSheetId="15">#REF!</definedName>
    <definedName name="お１" localSheetId="16">#REF!</definedName>
    <definedName name="お１" localSheetId="17">#REF!</definedName>
    <definedName name="お１" localSheetId="18">#REF!</definedName>
    <definedName name="お１" localSheetId="19">#REF!</definedName>
    <definedName name="お１" localSheetId="64">#REF!</definedName>
    <definedName name="お１" localSheetId="67">#REF!</definedName>
    <definedName name="お１" localSheetId="68">#REF!</definedName>
    <definedName name="お２" localSheetId="11">#REF!</definedName>
    <definedName name="お２" localSheetId="10">#REF!</definedName>
    <definedName name="お２" localSheetId="14">#REF!</definedName>
    <definedName name="お２" localSheetId="15">#REF!</definedName>
    <definedName name="お２" localSheetId="16">#REF!</definedName>
    <definedName name="お２" localSheetId="17">#REF!</definedName>
    <definedName name="お２" localSheetId="18">#REF!</definedName>
    <definedName name="お２" localSheetId="19">#REF!</definedName>
    <definedName name="お２" localSheetId="64">#REF!</definedName>
    <definedName name="お２" localSheetId="67">#REF!</definedName>
    <definedName name="お２" localSheetId="68">#REF!</definedName>
    <definedName name="お３" localSheetId="11">#REF!</definedName>
    <definedName name="お３" localSheetId="10">#REF!</definedName>
    <definedName name="お３" localSheetId="14">#REF!</definedName>
    <definedName name="お３" localSheetId="15">#REF!</definedName>
    <definedName name="お３" localSheetId="16">#REF!</definedName>
    <definedName name="お３" localSheetId="17">#REF!</definedName>
    <definedName name="お３" localSheetId="18">#REF!</definedName>
    <definedName name="お３" localSheetId="19">#REF!</definedName>
    <definedName name="お３" localSheetId="64">#REF!</definedName>
    <definedName name="お３" localSheetId="67">#REF!</definedName>
    <definedName name="お３" localSheetId="68">#REF!</definedName>
    <definedName name="お４" localSheetId="11">#REF!</definedName>
    <definedName name="お４" localSheetId="10">#REF!</definedName>
    <definedName name="お４" localSheetId="14">#REF!</definedName>
    <definedName name="お４" localSheetId="15">#REF!</definedName>
    <definedName name="お４" localSheetId="16">#REF!</definedName>
    <definedName name="お４" localSheetId="17">#REF!</definedName>
    <definedName name="お４" localSheetId="18">#REF!</definedName>
    <definedName name="お４" localSheetId="19">#REF!</definedName>
    <definedName name="お４" localSheetId="64">#REF!</definedName>
    <definedName name="お４" localSheetId="67">#REF!</definedName>
    <definedName name="お４" localSheetId="68">#REF!</definedName>
    <definedName name="お５" localSheetId="11">#REF!</definedName>
    <definedName name="お５" localSheetId="10">#REF!</definedName>
    <definedName name="お５" localSheetId="14">#REF!</definedName>
    <definedName name="お５" localSheetId="15">#REF!</definedName>
    <definedName name="お５" localSheetId="16">#REF!</definedName>
    <definedName name="お５" localSheetId="17">#REF!</definedName>
    <definedName name="お５" localSheetId="18">#REF!</definedName>
    <definedName name="お５" localSheetId="19">#REF!</definedName>
    <definedName name="お５" localSheetId="64">#REF!</definedName>
    <definedName name="お５" localSheetId="67">#REF!</definedName>
    <definedName name="お５" localSheetId="68">#REF!</definedName>
    <definedName name="お６" localSheetId="11">#REF!</definedName>
    <definedName name="お６" localSheetId="10">#REF!</definedName>
    <definedName name="お６" localSheetId="14">#REF!</definedName>
    <definedName name="お６" localSheetId="15">#REF!</definedName>
    <definedName name="お６" localSheetId="16">#REF!</definedName>
    <definedName name="お６" localSheetId="17">#REF!</definedName>
    <definedName name="お６" localSheetId="18">#REF!</definedName>
    <definedName name="お６" localSheetId="19">#REF!</definedName>
    <definedName name="お６" localSheetId="64">#REF!</definedName>
    <definedName name="お６" localSheetId="67">#REF!</definedName>
    <definedName name="お６" localSheetId="68">#REF!</definedName>
    <definedName name="お７" localSheetId="11">#REF!</definedName>
    <definedName name="お７" localSheetId="10">#REF!</definedName>
    <definedName name="お７" localSheetId="14">#REF!</definedName>
    <definedName name="お７" localSheetId="15">#REF!</definedName>
    <definedName name="お７" localSheetId="16">#REF!</definedName>
    <definedName name="お７" localSheetId="17">#REF!</definedName>
    <definedName name="お７" localSheetId="18">#REF!</definedName>
    <definedName name="お７" localSheetId="19">#REF!</definedName>
    <definedName name="お７" localSheetId="64">#REF!</definedName>
    <definedName name="お７" localSheetId="67">#REF!</definedName>
    <definedName name="お７" localSheetId="68">#REF!</definedName>
    <definedName name="お８" localSheetId="11">#REF!</definedName>
    <definedName name="お８" localSheetId="10">#REF!</definedName>
    <definedName name="お８" localSheetId="14">#REF!</definedName>
    <definedName name="お８" localSheetId="15">#REF!</definedName>
    <definedName name="お８" localSheetId="16">#REF!</definedName>
    <definedName name="お８" localSheetId="17">#REF!</definedName>
    <definedName name="お８" localSheetId="18">#REF!</definedName>
    <definedName name="お８" localSheetId="19">#REF!</definedName>
    <definedName name="お８" localSheetId="64">#REF!</definedName>
    <definedName name="お８" localSheetId="67">#REF!</definedName>
    <definedName name="お８" localSheetId="68">#REF!</definedName>
    <definedName name="お９" localSheetId="11">#REF!</definedName>
    <definedName name="お９" localSheetId="10">#REF!</definedName>
    <definedName name="お９" localSheetId="14">#REF!</definedName>
    <definedName name="お９" localSheetId="15">#REF!</definedName>
    <definedName name="お９" localSheetId="16">#REF!</definedName>
    <definedName name="お９" localSheetId="17">#REF!</definedName>
    <definedName name="お９" localSheetId="18">#REF!</definedName>
    <definedName name="お９" localSheetId="19">#REF!</definedName>
    <definedName name="お９" localSheetId="64">#REF!</definedName>
    <definedName name="お９" localSheetId="67">#REF!</definedName>
    <definedName name="お９" localSheetId="68">#REF!</definedName>
  </definedNames>
  <calcPr calcId="191029" concurrentCalc="0"/>
</workbook>
</file>

<file path=xl/calcChain.xml><?xml version="1.0" encoding="utf-8"?>
<calcChain xmlns="http://schemas.openxmlformats.org/spreadsheetml/2006/main">
  <c r="A14" i="207" l="1"/>
  <c r="A13" i="207"/>
  <c r="A12" i="207"/>
  <c r="C18" i="195"/>
  <c r="C14" i="195"/>
  <c r="C10" i="195"/>
  <c r="C22" i="238"/>
  <c r="C18" i="238"/>
  <c r="Q17" i="234"/>
  <c r="J23" i="238"/>
  <c r="K13" i="227"/>
  <c r="Q16" i="234"/>
  <c r="J3" i="234"/>
  <c r="M3" i="234"/>
  <c r="P3" i="234"/>
  <c r="G7" i="234"/>
  <c r="J7" i="234"/>
  <c r="M7" i="234"/>
  <c r="P7" i="234"/>
  <c r="G11" i="234"/>
  <c r="J11" i="234"/>
  <c r="M11" i="234"/>
  <c r="P11" i="234"/>
  <c r="G15" i="234"/>
  <c r="J15" i="234"/>
  <c r="M15" i="234"/>
  <c r="P15" i="234"/>
  <c r="A11" i="207"/>
  <c r="A10" i="207"/>
  <c r="A9" i="207"/>
  <c r="J8" i="209"/>
  <c r="C3" i="209"/>
  <c r="A8" i="207"/>
  <c r="A7" i="207"/>
  <c r="A6" i="207"/>
  <c r="A5" i="207"/>
  <c r="A4" i="207"/>
  <c r="I9" i="255"/>
  <c r="I5" i="255"/>
  <c r="N8" i="283"/>
  <c r="N12" i="283"/>
  <c r="N16" i="283"/>
  <c r="N20" i="283"/>
  <c r="N24" i="283"/>
  <c r="H8" i="283"/>
  <c r="H12" i="283"/>
  <c r="H16" i="283"/>
  <c r="H20" i="283"/>
  <c r="H24" i="283"/>
  <c r="E8" i="283"/>
  <c r="E12" i="283"/>
  <c r="E16" i="283"/>
  <c r="E20" i="283"/>
  <c r="E24" i="283"/>
  <c r="O25" i="283"/>
  <c r="I25" i="283"/>
  <c r="F25" i="283"/>
  <c r="S11" i="209"/>
  <c r="P24" i="283"/>
  <c r="AK6" i="224"/>
  <c r="J24" i="283"/>
  <c r="AI6" i="224"/>
  <c r="G24" i="283"/>
  <c r="P11" i="231"/>
  <c r="P23" i="283"/>
  <c r="J15" i="176"/>
  <c r="J23" i="283"/>
  <c r="S19" i="209"/>
  <c r="G23" i="283"/>
  <c r="P22" i="283"/>
  <c r="AK5" i="224"/>
  <c r="AK9" i="224"/>
  <c r="J22" i="283"/>
  <c r="AI5" i="224"/>
  <c r="AI9" i="224"/>
  <c r="G22" i="283"/>
  <c r="O21" i="283"/>
  <c r="I21" i="283"/>
  <c r="F21" i="283"/>
  <c r="BU10" i="224"/>
  <c r="P20" i="283"/>
  <c r="G7" i="231"/>
  <c r="J20" i="283"/>
  <c r="G3" i="231"/>
  <c r="G20" i="283"/>
  <c r="C22" i="283"/>
  <c r="P16" i="231"/>
  <c r="N5" i="234"/>
  <c r="P19" i="283"/>
  <c r="J11" i="176"/>
  <c r="J19" i="283"/>
  <c r="G11" i="176"/>
  <c r="G19" i="283"/>
  <c r="P18" i="283"/>
  <c r="G6" i="231"/>
  <c r="AP1" i="224"/>
  <c r="J18" i="283"/>
  <c r="G2" i="231"/>
  <c r="AN1" i="224"/>
  <c r="G18" i="283"/>
  <c r="C18" i="283"/>
  <c r="O17" i="283"/>
  <c r="I17" i="283"/>
  <c r="F17" i="283"/>
  <c r="P23" i="231"/>
  <c r="P16" i="283"/>
  <c r="G8" i="231"/>
  <c r="J16" i="283"/>
  <c r="G16" i="283"/>
  <c r="S12" i="231"/>
  <c r="K5" i="234"/>
  <c r="P15" i="283"/>
  <c r="J12" i="176"/>
  <c r="J15" i="283"/>
  <c r="G15" i="231"/>
  <c r="G15" i="283"/>
  <c r="P14" i="283"/>
  <c r="J18" i="232"/>
  <c r="AP17" i="224"/>
  <c r="AP21" i="224"/>
  <c r="P6" i="209"/>
  <c r="AP29" i="224"/>
  <c r="AP33" i="224"/>
  <c r="AP37" i="224"/>
  <c r="P10" i="209"/>
  <c r="AP53" i="224"/>
  <c r="AP49" i="224"/>
  <c r="J14" i="283"/>
  <c r="G14" i="283"/>
  <c r="O13" i="283"/>
  <c r="I13" i="283"/>
  <c r="F13" i="283"/>
  <c r="G4" i="231"/>
  <c r="J12" i="283"/>
  <c r="G12" i="283"/>
  <c r="G12" i="176"/>
  <c r="J11" i="283"/>
  <c r="G11" i="231"/>
  <c r="G11" i="283"/>
  <c r="C14" i="283"/>
  <c r="G18" i="232"/>
  <c r="AN17" i="224"/>
  <c r="AN21" i="224"/>
  <c r="P2" i="209"/>
  <c r="AN29" i="224"/>
  <c r="AN33" i="224"/>
  <c r="AN37" i="224"/>
  <c r="P14" i="209"/>
  <c r="AN53" i="224"/>
  <c r="AN49" i="224"/>
  <c r="J10" i="283"/>
  <c r="G10" i="283"/>
  <c r="C10" i="283"/>
  <c r="O9" i="283"/>
  <c r="I9" i="283"/>
  <c r="F9" i="283"/>
  <c r="J8" i="283"/>
  <c r="G8" i="283"/>
  <c r="J7" i="283"/>
  <c r="G7" i="283"/>
  <c r="C3" i="283"/>
  <c r="O6" i="283"/>
  <c r="O10" i="283"/>
  <c r="O14" i="283"/>
  <c r="O18" i="283"/>
  <c r="O22" i="283"/>
  <c r="I2" i="283"/>
  <c r="F6" i="283"/>
  <c r="I6" i="283"/>
  <c r="F10" i="283"/>
  <c r="I10" i="283"/>
  <c r="F14" i="283"/>
  <c r="I14" i="283"/>
  <c r="F18" i="283"/>
  <c r="I18" i="283"/>
  <c r="F22" i="283"/>
  <c r="I22" i="283"/>
  <c r="O5" i="283"/>
  <c r="I5" i="283"/>
  <c r="F5" i="283"/>
  <c r="J4" i="283"/>
  <c r="G4" i="283"/>
  <c r="J3" i="283"/>
  <c r="G3" i="283"/>
  <c r="C6" i="283"/>
  <c r="J2" i="283"/>
  <c r="G2" i="283"/>
  <c r="N14" i="238"/>
  <c r="U8" i="238"/>
  <c r="N10" i="238"/>
  <c r="U3" i="238"/>
  <c r="N6" i="238"/>
  <c r="R8" i="238"/>
  <c r="N3" i="238"/>
  <c r="U19" i="240"/>
  <c r="J19" i="238"/>
  <c r="G12" i="238"/>
  <c r="C14" i="238"/>
  <c r="G16" i="238"/>
  <c r="C10" i="238"/>
  <c r="G3" i="238"/>
  <c r="C6" i="238"/>
  <c r="G7" i="238"/>
  <c r="C3" i="238"/>
  <c r="P12" i="231"/>
  <c r="U19" i="237"/>
  <c r="N22" i="237"/>
  <c r="P24" i="231"/>
  <c r="U23" i="237"/>
  <c r="N18" i="237"/>
  <c r="CA10" i="224"/>
  <c r="R11" i="237"/>
  <c r="N14" i="237"/>
  <c r="S4" i="231"/>
  <c r="R15" i="237"/>
  <c r="N10" i="237"/>
  <c r="U3" i="237"/>
  <c r="N6" i="237"/>
  <c r="BY10" i="224"/>
  <c r="U7" i="237"/>
  <c r="N3" i="237"/>
  <c r="S24" i="231"/>
  <c r="G23" i="237"/>
  <c r="C26" i="237"/>
  <c r="G4" i="235"/>
  <c r="G27" i="237"/>
  <c r="C22" i="237"/>
  <c r="J15" i="235"/>
  <c r="J15" i="237"/>
  <c r="C18" i="237"/>
  <c r="U3" i="168"/>
  <c r="J19" i="237"/>
  <c r="C14" i="237"/>
  <c r="W20" i="278"/>
  <c r="S22" i="278"/>
  <c r="S8" i="231"/>
  <c r="W23" i="278"/>
  <c r="S18" i="278"/>
  <c r="U4" i="238"/>
  <c r="W12" i="278"/>
  <c r="S14" i="278"/>
  <c r="W16" i="278"/>
  <c r="S10" i="278"/>
  <c r="S6" i="278"/>
  <c r="S3" i="278"/>
  <c r="J19" i="235"/>
  <c r="U20" i="195"/>
  <c r="N22" i="195"/>
  <c r="G24" i="235"/>
  <c r="U24" i="195"/>
  <c r="N18" i="195"/>
  <c r="N14" i="195"/>
  <c r="N10" i="195"/>
  <c r="N6" i="195"/>
  <c r="N3" i="195"/>
  <c r="R7" i="168"/>
  <c r="G3" i="195"/>
  <c r="C6" i="195"/>
  <c r="U7" i="168"/>
  <c r="G7" i="195"/>
  <c r="C3" i="195"/>
  <c r="U8" i="168"/>
  <c r="K17" i="236"/>
  <c r="D19" i="236"/>
  <c r="R8" i="168"/>
  <c r="K21" i="236"/>
  <c r="D15" i="236"/>
  <c r="P8" i="231"/>
  <c r="K9" i="236"/>
  <c r="D11" i="236"/>
  <c r="G8" i="232"/>
  <c r="H5" i="236"/>
  <c r="D7" i="236"/>
  <c r="J3" i="232"/>
  <c r="H8" i="236"/>
  <c r="D3" i="236"/>
  <c r="J23" i="235"/>
  <c r="U19" i="172"/>
  <c r="N22" i="172"/>
  <c r="J4" i="235"/>
  <c r="U23" i="172"/>
  <c r="N18" i="172"/>
  <c r="J3" i="235"/>
  <c r="U11" i="172"/>
  <c r="N14" i="172"/>
  <c r="G23" i="235"/>
  <c r="U15" i="172"/>
  <c r="N10" i="172"/>
  <c r="S3" i="231"/>
  <c r="U4" i="172"/>
  <c r="N6" i="172"/>
  <c r="BW10" i="224"/>
  <c r="R7" i="172"/>
  <c r="N3" i="172"/>
  <c r="P20" i="209"/>
  <c r="H17" i="234"/>
  <c r="D19" i="234"/>
  <c r="U6" i="224"/>
  <c r="H20" i="234"/>
  <c r="D15" i="234"/>
  <c r="H8" i="234"/>
  <c r="D11" i="234"/>
  <c r="H4" i="234"/>
  <c r="D7" i="234"/>
  <c r="Y6" i="224"/>
  <c r="H12" i="234"/>
  <c r="D3" i="234"/>
  <c r="R3" i="238"/>
  <c r="G12" i="233"/>
  <c r="C14" i="233"/>
  <c r="U7" i="238"/>
  <c r="G15" i="233"/>
  <c r="C10" i="233"/>
  <c r="N21" i="227"/>
  <c r="G4" i="233"/>
  <c r="C6" i="233"/>
  <c r="J24" i="235"/>
  <c r="G8" i="233"/>
  <c r="C3" i="233"/>
  <c r="S23" i="231"/>
  <c r="U15" i="176"/>
  <c r="N18" i="176"/>
  <c r="G20" i="235"/>
  <c r="U19" i="176"/>
  <c r="N14" i="176"/>
  <c r="G12" i="235"/>
  <c r="R7" i="176"/>
  <c r="N10" i="176"/>
  <c r="J12" i="235"/>
  <c r="R3" i="176"/>
  <c r="N6" i="176"/>
  <c r="J8" i="235"/>
  <c r="R11" i="176"/>
  <c r="N3" i="176"/>
  <c r="C18" i="176"/>
  <c r="W6" i="224"/>
  <c r="J20" i="176"/>
  <c r="C14" i="176"/>
  <c r="J7" i="232"/>
  <c r="J7" i="176"/>
  <c r="C10" i="176"/>
  <c r="J8" i="232"/>
  <c r="J3" i="176"/>
  <c r="C6" i="176"/>
  <c r="C3" i="176"/>
  <c r="N16" i="227"/>
  <c r="D19" i="227"/>
  <c r="S20" i="231"/>
  <c r="N20" i="227"/>
  <c r="D15" i="227"/>
  <c r="J20" i="235"/>
  <c r="U16" i="176"/>
  <c r="H8" i="227"/>
  <c r="D11" i="227"/>
  <c r="S19" i="231"/>
  <c r="H4" i="227"/>
  <c r="D7" i="227"/>
  <c r="AR10" i="224"/>
  <c r="H13" i="227"/>
  <c r="D3" i="227"/>
  <c r="G20" i="232"/>
  <c r="C22" i="232"/>
  <c r="G24" i="232"/>
  <c r="C18" i="232"/>
  <c r="G11" i="232"/>
  <c r="C14" i="232"/>
  <c r="G15" i="232"/>
  <c r="C10" i="232"/>
  <c r="G3" i="232"/>
  <c r="C6" i="232"/>
  <c r="G7" i="232"/>
  <c r="C3" i="232"/>
  <c r="S11" i="231"/>
  <c r="R20" i="168"/>
  <c r="N22" i="168"/>
  <c r="S15" i="231"/>
  <c r="R24" i="168"/>
  <c r="N18" i="168"/>
  <c r="R7" i="238"/>
  <c r="R11" i="168"/>
  <c r="N14" i="168"/>
  <c r="R4" i="238"/>
  <c r="R15" i="168"/>
  <c r="N10" i="168"/>
  <c r="R3" i="168"/>
  <c r="N6" i="168"/>
  <c r="N3" i="168"/>
  <c r="P19" i="231"/>
  <c r="C22" i="231"/>
  <c r="C18" i="231"/>
  <c r="C14" i="231"/>
  <c r="P15" i="231"/>
  <c r="C10" i="231"/>
  <c r="P3" i="231"/>
  <c r="C6" i="231"/>
  <c r="P7" i="231"/>
  <c r="C3" i="231"/>
  <c r="G19" i="209"/>
  <c r="C22" i="209"/>
  <c r="G24" i="209"/>
  <c r="C18" i="209"/>
  <c r="G11" i="209"/>
  <c r="C14" i="209"/>
  <c r="G15" i="209"/>
  <c r="C10" i="209"/>
  <c r="G3" i="209"/>
  <c r="C6" i="209"/>
  <c r="G7" i="209"/>
  <c r="P19" i="209"/>
  <c r="P23" i="209"/>
  <c r="P12" i="209"/>
  <c r="P16" i="209"/>
  <c r="P4" i="209"/>
  <c r="P8" i="209"/>
  <c r="O15" i="277"/>
  <c r="K18" i="277"/>
  <c r="O11" i="277"/>
  <c r="K14" i="277"/>
  <c r="DO6" i="224"/>
  <c r="O19" i="277"/>
  <c r="K10" i="277"/>
  <c r="G15" i="277"/>
  <c r="C18" i="277"/>
  <c r="J3" i="231"/>
  <c r="G19" i="277"/>
  <c r="C14" i="277"/>
  <c r="G7" i="277"/>
  <c r="C10" i="277"/>
  <c r="G3" i="277"/>
  <c r="C6" i="277"/>
  <c r="G11" i="277"/>
  <c r="C3" i="277"/>
  <c r="I25" i="209"/>
  <c r="J24" i="209"/>
  <c r="J23" i="209"/>
  <c r="J22" i="209"/>
  <c r="I21" i="209"/>
  <c r="J20" i="209"/>
  <c r="J19" i="209"/>
  <c r="J18" i="209"/>
  <c r="I17" i="209"/>
  <c r="J16" i="209"/>
  <c r="J15" i="209"/>
  <c r="J14" i="209"/>
  <c r="I13" i="209"/>
  <c r="J12" i="209"/>
  <c r="J11" i="209"/>
  <c r="I9" i="209"/>
  <c r="J7" i="209"/>
  <c r="I5" i="209"/>
  <c r="J4" i="209"/>
  <c r="J3" i="209"/>
  <c r="I2" i="209"/>
  <c r="F25" i="209"/>
  <c r="G23" i="209"/>
  <c r="G22" i="209"/>
  <c r="F21" i="209"/>
  <c r="G20" i="209"/>
  <c r="F17" i="209"/>
  <c r="G16" i="209"/>
  <c r="F13" i="209"/>
  <c r="G12" i="209"/>
  <c r="F9" i="209"/>
  <c r="G8" i="209"/>
  <c r="F6" i="209"/>
  <c r="I6" i="209"/>
  <c r="F10" i="209"/>
  <c r="I10" i="209"/>
  <c r="F14" i="209"/>
  <c r="I14" i="209"/>
  <c r="F18" i="209"/>
  <c r="I18" i="209"/>
  <c r="F22" i="209"/>
  <c r="I22" i="209"/>
  <c r="F5" i="209"/>
  <c r="G4" i="209"/>
  <c r="J3" i="276"/>
  <c r="M3" i="276"/>
  <c r="G7" i="276"/>
  <c r="J7" i="276"/>
  <c r="M7" i="276"/>
  <c r="G11" i="276"/>
  <c r="J11" i="276"/>
  <c r="M11" i="276"/>
  <c r="G15" i="276"/>
  <c r="J15" i="276"/>
  <c r="M15" i="276"/>
  <c r="G19" i="276"/>
  <c r="R5" i="245"/>
  <c r="V25" i="278"/>
  <c r="V21" i="278"/>
  <c r="V6" i="278"/>
  <c r="V10" i="278"/>
  <c r="V14" i="278"/>
  <c r="V18" i="278"/>
  <c r="V22" i="278"/>
  <c r="G16" i="232"/>
  <c r="G12" i="232"/>
  <c r="F25" i="273"/>
  <c r="F21" i="273"/>
  <c r="DO5" i="224"/>
  <c r="DO9" i="224"/>
  <c r="DQ5" i="224"/>
  <c r="DQ9" i="224"/>
  <c r="DS5" i="224"/>
  <c r="DS9" i="224"/>
  <c r="DO34" i="224"/>
  <c r="DQ6" i="224"/>
  <c r="DS6" i="224"/>
  <c r="DS34" i="224"/>
  <c r="DO19" i="224"/>
  <c r="DO31" i="224"/>
  <c r="DQ19" i="224"/>
  <c r="DQ31" i="224"/>
  <c r="DS19" i="224"/>
  <c r="DS31" i="224"/>
  <c r="DU19" i="224"/>
  <c r="DU31" i="224"/>
  <c r="DW19" i="224"/>
  <c r="DW31" i="224"/>
  <c r="DO23" i="224"/>
  <c r="DO35" i="224"/>
  <c r="DQ23" i="224"/>
  <c r="DQ35" i="224"/>
  <c r="DS23" i="224"/>
  <c r="DS35" i="224"/>
  <c r="DU23" i="224"/>
  <c r="DU35" i="224"/>
  <c r="DW23" i="224"/>
  <c r="DW35" i="224"/>
  <c r="DO27" i="224"/>
  <c r="DO18" i="224"/>
  <c r="DQ27" i="224"/>
  <c r="DQ18" i="224"/>
  <c r="DS27" i="224"/>
  <c r="DS18" i="224"/>
  <c r="DQ34" i="224"/>
  <c r="DO38" i="224"/>
  <c r="DQ38" i="224"/>
  <c r="DS38" i="224"/>
  <c r="DU38" i="224"/>
  <c r="DW38" i="224"/>
  <c r="DO46" i="224"/>
  <c r="DQ46" i="224"/>
  <c r="DS46" i="224"/>
  <c r="DU46" i="224"/>
  <c r="DW46" i="224"/>
  <c r="DO47" i="224"/>
  <c r="DQ47" i="224"/>
  <c r="DS47" i="224"/>
  <c r="DO50" i="224"/>
  <c r="DQ50" i="224"/>
  <c r="DS50" i="224"/>
  <c r="DU50" i="224"/>
  <c r="DW50" i="224"/>
  <c r="DQ51" i="224"/>
  <c r="DS51" i="224"/>
  <c r="DO55" i="224"/>
  <c r="DQ55" i="224"/>
  <c r="DS55" i="224"/>
  <c r="DO58" i="224"/>
  <c r="DQ58" i="224"/>
  <c r="DS58" i="224"/>
  <c r="DU58" i="224"/>
  <c r="DW58" i="224"/>
  <c r="DF5" i="224"/>
  <c r="DH5" i="224"/>
  <c r="DH9" i="224"/>
  <c r="DJ5" i="224"/>
  <c r="DJ9" i="224"/>
  <c r="DL5" i="224"/>
  <c r="DL9" i="224"/>
  <c r="DF6" i="224"/>
  <c r="DF34" i="224"/>
  <c r="DH6" i="224"/>
  <c r="DH51" i="224"/>
  <c r="DJ6" i="224"/>
  <c r="DJ51" i="224"/>
  <c r="DL6" i="224"/>
  <c r="DL34" i="224"/>
  <c r="DF9" i="224"/>
  <c r="CX10" i="224"/>
  <c r="CZ10" i="224"/>
  <c r="DB19" i="224"/>
  <c r="DB31" i="224"/>
  <c r="DD19" i="224"/>
  <c r="DD31" i="224"/>
  <c r="DF19" i="224"/>
  <c r="DF31" i="224"/>
  <c r="DH19" i="224"/>
  <c r="DH31" i="224"/>
  <c r="DJ19" i="224"/>
  <c r="DJ31" i="224"/>
  <c r="DL19" i="224"/>
  <c r="DL31" i="224"/>
  <c r="CX23" i="224"/>
  <c r="CX35" i="224"/>
  <c r="CZ23" i="224"/>
  <c r="CZ35" i="224"/>
  <c r="DB23" i="224"/>
  <c r="DB35" i="224"/>
  <c r="DD23" i="224"/>
  <c r="DD35" i="224"/>
  <c r="DF23" i="224"/>
  <c r="DF35" i="224"/>
  <c r="DH23" i="224"/>
  <c r="DH35" i="224"/>
  <c r="DJ23" i="224"/>
  <c r="DJ35" i="224"/>
  <c r="DL23" i="224"/>
  <c r="DL35" i="224"/>
  <c r="DF27" i="224"/>
  <c r="DF18" i="224"/>
  <c r="DH27" i="224"/>
  <c r="DH18" i="224"/>
  <c r="DJ27" i="224"/>
  <c r="DJ18" i="224"/>
  <c r="DL27" i="224"/>
  <c r="DL18" i="224"/>
  <c r="DH34" i="224"/>
  <c r="DB38" i="224"/>
  <c r="DD38" i="224"/>
  <c r="DF38" i="224"/>
  <c r="DH38" i="224"/>
  <c r="DJ38" i="224"/>
  <c r="DL38" i="224"/>
  <c r="CX46" i="224"/>
  <c r="CZ46" i="224"/>
  <c r="DB46" i="224"/>
  <c r="DD46" i="224"/>
  <c r="DF46" i="224"/>
  <c r="DH46" i="224"/>
  <c r="DJ46" i="224"/>
  <c r="DL46" i="224"/>
  <c r="DF47" i="224"/>
  <c r="DH47" i="224"/>
  <c r="DJ47" i="224"/>
  <c r="DL47" i="224"/>
  <c r="DB50" i="224"/>
  <c r="DD50" i="224"/>
  <c r="DF50" i="224"/>
  <c r="DH50" i="224"/>
  <c r="DJ50" i="224"/>
  <c r="DL50" i="224"/>
  <c r="DF55" i="224"/>
  <c r="DH55" i="224"/>
  <c r="DJ55" i="224"/>
  <c r="DL55" i="224"/>
  <c r="CX58" i="224"/>
  <c r="CZ58" i="224"/>
  <c r="DB58" i="224"/>
  <c r="DD58" i="224"/>
  <c r="DF58" i="224"/>
  <c r="DH58" i="224"/>
  <c r="DJ58" i="224"/>
  <c r="DL58" i="224"/>
  <c r="CT5" i="224"/>
  <c r="CT37" i="224"/>
  <c r="CG10" i="224"/>
  <c r="CI10" i="224"/>
  <c r="CK10" i="224"/>
  <c r="CO10" i="224"/>
  <c r="CQ10" i="224"/>
  <c r="CS10" i="224"/>
  <c r="CG11" i="224"/>
  <c r="CG23" i="224"/>
  <c r="CG35" i="224"/>
  <c r="CI11" i="224"/>
  <c r="CI23" i="224"/>
  <c r="CI35" i="224"/>
  <c r="CK11" i="224"/>
  <c r="CK58" i="224"/>
  <c r="CO11" i="224"/>
  <c r="CO23" i="224"/>
  <c r="CO35" i="224"/>
  <c r="CQ11" i="224"/>
  <c r="CQ23" i="224"/>
  <c r="CQ35" i="224"/>
  <c r="CS11" i="224"/>
  <c r="CS58" i="224"/>
  <c r="CT13" i="224"/>
  <c r="CU14" i="224"/>
  <c r="CU15" i="224"/>
  <c r="CU19" i="224"/>
  <c r="CU31" i="224"/>
  <c r="CU22" i="224"/>
  <c r="BU23" i="224"/>
  <c r="BU35" i="224"/>
  <c r="BW23" i="224"/>
  <c r="BY23" i="224"/>
  <c r="BY35" i="224"/>
  <c r="CA23" i="224"/>
  <c r="CA35" i="224"/>
  <c r="CU23" i="224"/>
  <c r="CU35" i="224"/>
  <c r="CU26" i="224"/>
  <c r="CU27" i="224"/>
  <c r="CU18" i="224"/>
  <c r="CU30" i="224"/>
  <c r="CU34" i="224"/>
  <c r="BW35" i="224"/>
  <c r="CU38" i="224"/>
  <c r="CU39" i="224"/>
  <c r="CT41" i="224"/>
  <c r="CU42" i="224"/>
  <c r="CU43" i="224"/>
  <c r="CT45" i="224"/>
  <c r="BU46" i="224"/>
  <c r="BW46" i="224"/>
  <c r="BY46" i="224"/>
  <c r="CA46" i="224"/>
  <c r="CU46" i="224"/>
  <c r="CU47" i="224"/>
  <c r="CU50" i="224"/>
  <c r="CU51" i="224"/>
  <c r="CT53" i="224"/>
  <c r="CT25" i="224"/>
  <c r="CT17" i="224"/>
  <c r="CU54" i="224"/>
  <c r="CU55" i="224"/>
  <c r="BU58" i="224"/>
  <c r="BW58" i="224"/>
  <c r="BY58" i="224"/>
  <c r="CA58" i="224"/>
  <c r="CU58" i="224"/>
  <c r="CU59" i="224"/>
  <c r="AT5" i="224"/>
  <c r="AT9" i="224"/>
  <c r="AT13" i="224"/>
  <c r="AT17" i="224"/>
  <c r="AT21" i="224"/>
  <c r="AT25" i="224"/>
  <c r="AT29" i="224"/>
  <c r="AT33" i="224"/>
  <c r="AT37" i="224"/>
  <c r="AT41" i="224"/>
  <c r="AT45" i="224"/>
  <c r="AT49" i="224"/>
  <c r="AT53" i="224"/>
  <c r="AT57" i="224"/>
  <c r="AV5" i="224"/>
  <c r="AV9" i="224"/>
  <c r="AV13" i="224"/>
  <c r="AV17" i="224"/>
  <c r="AV21" i="224"/>
  <c r="AV25" i="224"/>
  <c r="AV29" i="224"/>
  <c r="AV33" i="224"/>
  <c r="AV37" i="224"/>
  <c r="AV41" i="224"/>
  <c r="AV45" i="224"/>
  <c r="AV49" i="224"/>
  <c r="AV53" i="224"/>
  <c r="AV57" i="224"/>
  <c r="BR5" i="224"/>
  <c r="BR9" i="224"/>
  <c r="BR6" i="224"/>
  <c r="BR51" i="224"/>
  <c r="BR7" i="224"/>
  <c r="BR27" i="224"/>
  <c r="BR18" i="224"/>
  <c r="R23" i="195"/>
  <c r="AT14" i="224"/>
  <c r="AV14" i="224"/>
  <c r="AT15" i="224"/>
  <c r="AV15" i="224"/>
  <c r="AT19" i="224"/>
  <c r="AT31" i="224"/>
  <c r="AV19" i="224"/>
  <c r="AV31" i="224"/>
  <c r="AX19" i="224"/>
  <c r="AX15" i="224"/>
  <c r="AZ19" i="224"/>
  <c r="AZ15" i="224"/>
  <c r="BB19" i="224"/>
  <c r="BB15" i="224"/>
  <c r="BD19" i="224"/>
  <c r="BD15" i="224"/>
  <c r="BF19" i="224"/>
  <c r="BF15" i="224"/>
  <c r="BH19" i="224"/>
  <c r="BH31" i="224"/>
  <c r="BJ19" i="224"/>
  <c r="BJ31" i="224"/>
  <c r="BL19" i="224"/>
  <c r="BL31" i="224"/>
  <c r="BN19" i="224"/>
  <c r="BN31" i="224"/>
  <c r="BP19" i="224"/>
  <c r="BP31" i="224"/>
  <c r="BR19" i="224"/>
  <c r="BR31" i="224"/>
  <c r="AT22" i="224"/>
  <c r="AV22" i="224"/>
  <c r="AR23" i="224"/>
  <c r="AT23" i="224"/>
  <c r="AT35" i="224"/>
  <c r="AV23" i="224"/>
  <c r="AV35" i="224"/>
  <c r="AX23" i="224"/>
  <c r="AX35" i="224"/>
  <c r="AZ23" i="224"/>
  <c r="AZ35" i="224"/>
  <c r="BB23" i="224"/>
  <c r="BB35" i="224"/>
  <c r="BD23" i="224"/>
  <c r="BD35" i="224"/>
  <c r="BF23" i="224"/>
  <c r="BF35" i="224"/>
  <c r="BH23" i="224"/>
  <c r="BJ23" i="224"/>
  <c r="BJ35" i="224"/>
  <c r="BL23" i="224"/>
  <c r="BL35" i="224"/>
  <c r="BN23" i="224"/>
  <c r="BN35" i="224"/>
  <c r="BP23" i="224"/>
  <c r="BP35" i="224"/>
  <c r="BR23" i="224"/>
  <c r="BR35" i="224"/>
  <c r="AT26" i="224"/>
  <c r="AV26" i="224"/>
  <c r="AT27" i="224"/>
  <c r="AT18" i="224"/>
  <c r="AV27" i="224"/>
  <c r="AV18" i="224"/>
  <c r="AT30" i="224"/>
  <c r="AV30" i="224"/>
  <c r="AT34" i="224"/>
  <c r="AV34" i="224"/>
  <c r="AR35" i="224"/>
  <c r="BH35" i="224"/>
  <c r="AT38" i="224"/>
  <c r="AV38" i="224"/>
  <c r="AX38" i="224"/>
  <c r="AZ38" i="224"/>
  <c r="BB38" i="224"/>
  <c r="BD38" i="224"/>
  <c r="BF38" i="224"/>
  <c r="BH38" i="224"/>
  <c r="BJ38" i="224"/>
  <c r="BL38" i="224"/>
  <c r="BN38" i="224"/>
  <c r="BP38" i="224"/>
  <c r="BR38" i="224"/>
  <c r="AT39" i="224"/>
  <c r="AV39" i="224"/>
  <c r="AT42" i="224"/>
  <c r="AV42" i="224"/>
  <c r="AT43" i="224"/>
  <c r="AV43" i="224"/>
  <c r="AR46" i="224"/>
  <c r="AT46" i="224"/>
  <c r="AV46" i="224"/>
  <c r="AX46" i="224"/>
  <c r="AZ46" i="224"/>
  <c r="BB46" i="224"/>
  <c r="BD46" i="224"/>
  <c r="BF46" i="224"/>
  <c r="BH46" i="224"/>
  <c r="BJ46" i="224"/>
  <c r="BL46" i="224"/>
  <c r="BN46" i="224"/>
  <c r="BP46" i="224"/>
  <c r="BR46" i="224"/>
  <c r="AT47" i="224"/>
  <c r="AV47" i="224"/>
  <c r="AT50" i="224"/>
  <c r="AV50" i="224"/>
  <c r="AX50" i="224"/>
  <c r="AZ50" i="224"/>
  <c r="BB50" i="224"/>
  <c r="BD50" i="224"/>
  <c r="BF50" i="224"/>
  <c r="BH50" i="224"/>
  <c r="BJ50" i="224"/>
  <c r="BL50" i="224"/>
  <c r="BN50" i="224"/>
  <c r="BP50" i="224"/>
  <c r="BR50" i="224"/>
  <c r="AT51" i="224"/>
  <c r="AV51" i="224"/>
  <c r="AT54" i="224"/>
  <c r="AV54" i="224"/>
  <c r="AT55" i="224"/>
  <c r="AV55" i="224"/>
  <c r="AR58" i="224"/>
  <c r="AT58" i="224"/>
  <c r="AV58" i="224"/>
  <c r="AX58" i="224"/>
  <c r="AZ58" i="224"/>
  <c r="BB58" i="224"/>
  <c r="BD58" i="224"/>
  <c r="BF58" i="224"/>
  <c r="BH58" i="224"/>
  <c r="BJ58" i="224"/>
  <c r="BL58" i="224"/>
  <c r="BN58" i="224"/>
  <c r="BP58" i="224"/>
  <c r="BR58" i="224"/>
  <c r="AT59" i="224"/>
  <c r="AV59" i="224"/>
  <c r="I17" i="245"/>
  <c r="F17" i="245"/>
  <c r="I14" i="245"/>
  <c r="F18" i="245"/>
  <c r="I18" i="245"/>
  <c r="L2" i="245"/>
  <c r="I21" i="245"/>
  <c r="L5" i="245"/>
  <c r="L13" i="245"/>
  <c r="R13" i="245"/>
  <c r="I9" i="195"/>
  <c r="I5" i="195"/>
  <c r="F29" i="237"/>
  <c r="F25" i="237"/>
  <c r="I17" i="237"/>
  <c r="I21" i="237"/>
  <c r="F17" i="237"/>
  <c r="F21" i="237"/>
  <c r="T21" i="195"/>
  <c r="V13" i="278"/>
  <c r="V17" i="278"/>
  <c r="Q21" i="195"/>
  <c r="CT9" i="224"/>
  <c r="CK46" i="224"/>
  <c r="CK23" i="224"/>
  <c r="CK35" i="224"/>
  <c r="CO58" i="224"/>
  <c r="BR34" i="224"/>
  <c r="BR47" i="224"/>
  <c r="CS23" i="224"/>
  <c r="CS35" i="224"/>
  <c r="BR55" i="224"/>
  <c r="DJ34" i="224"/>
  <c r="CI58" i="224"/>
  <c r="CS46" i="224"/>
  <c r="DF51" i="224"/>
  <c r="DO51" i="224"/>
  <c r="CI46" i="224"/>
  <c r="CG58" i="224"/>
  <c r="CQ58" i="224"/>
  <c r="CQ46" i="224"/>
  <c r="CG46" i="224"/>
  <c r="DL51" i="224"/>
  <c r="CO46" i="224"/>
  <c r="CT49" i="224"/>
  <c r="CT29" i="224"/>
  <c r="CT21" i="224"/>
  <c r="CT57" i="224"/>
  <c r="CT33" i="224"/>
  <c r="Q5" i="238"/>
  <c r="T5" i="238"/>
  <c r="T13" i="238"/>
  <c r="Q13" i="238"/>
  <c r="Q17" i="238"/>
  <c r="J19" i="234"/>
  <c r="O12" i="277"/>
  <c r="O16" i="277"/>
  <c r="F21" i="277"/>
  <c r="F17" i="277"/>
  <c r="F13" i="277"/>
  <c r="F5" i="277"/>
  <c r="S12" i="209"/>
  <c r="CA47" i="224"/>
  <c r="CA34" i="224"/>
  <c r="T13" i="253"/>
  <c r="T5" i="253"/>
  <c r="Q13" i="253"/>
  <c r="Q5" i="253"/>
  <c r="Q17" i="253"/>
  <c r="Q21" i="253"/>
  <c r="T21" i="253"/>
  <c r="T17" i="253"/>
  <c r="T33" i="255"/>
  <c r="T29" i="255"/>
  <c r="T25" i="255"/>
  <c r="T21" i="255"/>
  <c r="T17" i="255"/>
  <c r="T13" i="255"/>
  <c r="T9" i="255"/>
  <c r="T5" i="255"/>
  <c r="Q33" i="255"/>
  <c r="Q29" i="255"/>
  <c r="Q25" i="255"/>
  <c r="Q21" i="255"/>
  <c r="Q17" i="255"/>
  <c r="Q13" i="255"/>
  <c r="I25" i="254"/>
  <c r="I21" i="254"/>
  <c r="R2" i="254"/>
  <c r="O6" i="254"/>
  <c r="R6" i="254"/>
  <c r="O10" i="254"/>
  <c r="R10" i="254"/>
  <c r="O14" i="254"/>
  <c r="R14" i="254"/>
  <c r="O18" i="254"/>
  <c r="R18" i="254"/>
  <c r="O22" i="254"/>
  <c r="R22" i="254"/>
  <c r="I2" i="254"/>
  <c r="F6" i="254"/>
  <c r="I6" i="254"/>
  <c r="F10" i="254"/>
  <c r="I10" i="254"/>
  <c r="F14" i="254"/>
  <c r="I14" i="254"/>
  <c r="F18" i="254"/>
  <c r="I18" i="254"/>
  <c r="F22" i="254"/>
  <c r="I22" i="254"/>
  <c r="T2" i="275"/>
  <c r="Q6" i="275"/>
  <c r="T6" i="275"/>
  <c r="Q10" i="275"/>
  <c r="T10" i="275"/>
  <c r="Q14" i="275"/>
  <c r="T14" i="275"/>
  <c r="T2" i="274"/>
  <c r="T2" i="253"/>
  <c r="Q6" i="253"/>
  <c r="T6" i="253"/>
  <c r="Q10" i="253"/>
  <c r="T10" i="253"/>
  <c r="Q14" i="253"/>
  <c r="T14" i="253"/>
  <c r="Q18" i="253"/>
  <c r="T18" i="253"/>
  <c r="I2" i="252"/>
  <c r="F6" i="252"/>
  <c r="I6" i="252"/>
  <c r="F10" i="252"/>
  <c r="I10" i="252"/>
  <c r="F14" i="252"/>
  <c r="I14" i="252"/>
  <c r="I2" i="251"/>
  <c r="F6" i="251"/>
  <c r="I6" i="251"/>
  <c r="F10" i="251"/>
  <c r="I10" i="251"/>
  <c r="F14" i="251"/>
  <c r="I14" i="251"/>
  <c r="F18" i="251"/>
  <c r="I18" i="251"/>
  <c r="F22" i="251"/>
  <c r="I22" i="251"/>
  <c r="T2" i="273"/>
  <c r="Q6" i="273"/>
  <c r="T6" i="273"/>
  <c r="Q10" i="273"/>
  <c r="T10" i="273"/>
  <c r="Q14" i="273"/>
  <c r="T14" i="273"/>
  <c r="Q18" i="273"/>
  <c r="T18" i="273"/>
  <c r="Q22" i="273"/>
  <c r="T22" i="273"/>
  <c r="I2" i="273"/>
  <c r="I2" i="241"/>
  <c r="F6" i="241"/>
  <c r="I6" i="241"/>
  <c r="F10" i="241"/>
  <c r="I10" i="241"/>
  <c r="F14" i="241"/>
  <c r="I14" i="241"/>
  <c r="F18" i="241"/>
  <c r="I18" i="241"/>
  <c r="F22" i="241"/>
  <c r="I22" i="241"/>
  <c r="F13" i="281"/>
  <c r="F5" i="281"/>
  <c r="F6" i="281"/>
  <c r="F10" i="281"/>
  <c r="T2" i="272"/>
  <c r="Q6" i="272"/>
  <c r="T6" i="272"/>
  <c r="Q10" i="272"/>
  <c r="T10" i="272"/>
  <c r="Q14" i="272"/>
  <c r="T14" i="272"/>
  <c r="Q18" i="272"/>
  <c r="T18" i="272"/>
  <c r="Q22" i="272"/>
  <c r="T22" i="272"/>
  <c r="I2" i="272"/>
  <c r="F6" i="272"/>
  <c r="I6" i="272"/>
  <c r="F10" i="272"/>
  <c r="I10" i="272"/>
  <c r="F14" i="272"/>
  <c r="I14" i="272"/>
  <c r="F18" i="272"/>
  <c r="I18" i="272"/>
  <c r="F22" i="272"/>
  <c r="I22" i="272"/>
  <c r="R6" i="245"/>
  <c r="R10" i="245"/>
  <c r="R14" i="245"/>
  <c r="R18" i="245"/>
  <c r="R22" i="245"/>
  <c r="L6" i="245"/>
  <c r="L10" i="245"/>
  <c r="L14" i="245"/>
  <c r="L18" i="245"/>
  <c r="L22" i="245"/>
  <c r="V13" i="280"/>
  <c r="V5" i="280"/>
  <c r="V6" i="280"/>
  <c r="V10" i="280"/>
  <c r="F6" i="280"/>
  <c r="F10" i="280"/>
  <c r="F14" i="280"/>
  <c r="T13" i="271"/>
  <c r="T9" i="271"/>
  <c r="Q13" i="271"/>
  <c r="Q9" i="271"/>
  <c r="T2" i="271"/>
  <c r="Q6" i="271"/>
  <c r="T6" i="271"/>
  <c r="Q10" i="271"/>
  <c r="T10" i="271"/>
  <c r="T2" i="243"/>
  <c r="Q6" i="243"/>
  <c r="T6" i="243"/>
  <c r="Q10" i="243"/>
  <c r="T10" i="243"/>
  <c r="Q14" i="243"/>
  <c r="T14" i="243"/>
  <c r="P19" i="246"/>
  <c r="P15" i="246"/>
  <c r="G19" i="246"/>
  <c r="J3" i="246"/>
  <c r="M3" i="246"/>
  <c r="P3" i="246"/>
  <c r="G7" i="246"/>
  <c r="J7" i="246"/>
  <c r="M7" i="246"/>
  <c r="P7" i="246"/>
  <c r="G11" i="246"/>
  <c r="J11" i="246"/>
  <c r="M11" i="246"/>
  <c r="P11" i="246"/>
  <c r="G15" i="246"/>
  <c r="J16" i="242"/>
  <c r="J15" i="242"/>
  <c r="J12" i="242"/>
  <c r="J11" i="242"/>
  <c r="J8" i="242"/>
  <c r="J7" i="242"/>
  <c r="J4" i="242"/>
  <c r="J3" i="242"/>
  <c r="G16" i="242"/>
  <c r="G15" i="242"/>
  <c r="G12" i="242"/>
  <c r="G11" i="242"/>
  <c r="G8" i="242"/>
  <c r="G7" i="242"/>
  <c r="G4" i="242"/>
  <c r="G3" i="242"/>
  <c r="I2" i="244"/>
  <c r="F6" i="244"/>
  <c r="I6" i="244"/>
  <c r="F10" i="244"/>
  <c r="I10" i="244"/>
  <c r="F14" i="244"/>
  <c r="I14" i="244"/>
  <c r="U7" i="253"/>
  <c r="U3" i="253"/>
  <c r="G11" i="252"/>
  <c r="G15" i="252"/>
  <c r="G7" i="252"/>
  <c r="J8" i="252"/>
  <c r="J3" i="252"/>
  <c r="Q5" i="251"/>
  <c r="R11" i="273"/>
  <c r="U7" i="273"/>
  <c r="R7" i="273"/>
  <c r="G24" i="273"/>
  <c r="G20" i="273"/>
  <c r="J15" i="241"/>
  <c r="G15" i="241"/>
  <c r="J11" i="241"/>
  <c r="F13" i="248"/>
  <c r="F5" i="248"/>
  <c r="F9" i="248"/>
  <c r="I2" i="248"/>
  <c r="T5" i="271"/>
  <c r="G15" i="280"/>
  <c r="K12" i="276"/>
  <c r="G16" i="280"/>
  <c r="K9" i="276"/>
  <c r="G7" i="280"/>
  <c r="K8" i="276"/>
  <c r="G8" i="280"/>
  <c r="K13" i="276"/>
  <c r="G11" i="251"/>
  <c r="R7" i="275"/>
  <c r="U7" i="275"/>
  <c r="R3" i="275"/>
  <c r="U3" i="275"/>
  <c r="R8" i="275"/>
  <c r="U8" i="275"/>
  <c r="R4" i="275"/>
  <c r="U4" i="275"/>
  <c r="G3" i="281"/>
  <c r="DL30" i="224"/>
  <c r="DL22" i="224"/>
  <c r="DL54" i="224"/>
  <c r="U8" i="253"/>
  <c r="DH30" i="224"/>
  <c r="DH22" i="224"/>
  <c r="DH54" i="224"/>
  <c r="J4" i="252"/>
  <c r="DJ30" i="224"/>
  <c r="DJ22" i="224"/>
  <c r="DJ54" i="224"/>
  <c r="U4" i="253"/>
  <c r="DW47" i="224"/>
  <c r="DW18" i="224"/>
  <c r="R8" i="253"/>
  <c r="DL59" i="224"/>
  <c r="DL26" i="224"/>
  <c r="DL39" i="224"/>
  <c r="J7" i="252"/>
  <c r="DW51" i="224"/>
  <c r="DW34" i="224"/>
  <c r="U12" i="253"/>
  <c r="DJ26" i="224"/>
  <c r="DJ39" i="224"/>
  <c r="DJ59" i="224"/>
  <c r="G19" i="273"/>
  <c r="DW30" i="224"/>
  <c r="DW22" i="224"/>
  <c r="R7" i="253"/>
  <c r="DH59" i="224"/>
  <c r="DH39" i="224"/>
  <c r="DH26" i="224"/>
  <c r="G23" i="273"/>
  <c r="DW39" i="224"/>
  <c r="DW59" i="224"/>
  <c r="U11" i="253"/>
  <c r="I21" i="235"/>
  <c r="I17" i="235"/>
  <c r="I13" i="235"/>
  <c r="I9" i="235"/>
  <c r="I5" i="235"/>
  <c r="J22" i="235"/>
  <c r="AR9" i="224"/>
  <c r="J18" i="235"/>
  <c r="J16" i="235"/>
  <c r="AX47" i="224"/>
  <c r="J14" i="235"/>
  <c r="AX9" i="224"/>
  <c r="J11" i="235"/>
  <c r="J7" i="235"/>
  <c r="J7" i="195"/>
  <c r="U19" i="195"/>
  <c r="F21" i="235"/>
  <c r="F17" i="235"/>
  <c r="F13" i="235"/>
  <c r="F9" i="235"/>
  <c r="F5" i="235"/>
  <c r="R20" i="195"/>
  <c r="G22" i="235"/>
  <c r="G19" i="235"/>
  <c r="AR59" i="224"/>
  <c r="G16" i="235"/>
  <c r="G15" i="235"/>
  <c r="G11" i="235"/>
  <c r="G8" i="235"/>
  <c r="G7" i="235"/>
  <c r="G3" i="235"/>
  <c r="R19" i="195"/>
  <c r="O21" i="231"/>
  <c r="O17" i="231"/>
  <c r="O13" i="231"/>
  <c r="O9" i="231"/>
  <c r="O5" i="231"/>
  <c r="P4" i="231"/>
  <c r="BW59" i="224"/>
  <c r="BW22" i="224"/>
  <c r="CA59" i="224"/>
  <c r="CA22" i="224"/>
  <c r="BU34" i="224"/>
  <c r="BU47" i="224"/>
  <c r="BY34" i="224"/>
  <c r="P20" i="231"/>
  <c r="W24" i="278"/>
  <c r="W19" i="278"/>
  <c r="R21" i="231"/>
  <c r="R17" i="231"/>
  <c r="R13" i="231"/>
  <c r="R9" i="231"/>
  <c r="R5" i="231"/>
  <c r="BU59" i="224"/>
  <c r="BU22" i="224"/>
  <c r="S7" i="231"/>
  <c r="BY59" i="224"/>
  <c r="BW34" i="224"/>
  <c r="S16" i="231"/>
  <c r="BW47" i="224"/>
  <c r="U23" i="195"/>
  <c r="J8" i="195"/>
  <c r="J2" i="235"/>
  <c r="J2" i="209"/>
  <c r="G2" i="235"/>
  <c r="G2" i="209"/>
  <c r="BY22" i="224"/>
  <c r="BY47" i="224"/>
  <c r="AX14" i="224"/>
  <c r="AX22" i="224"/>
  <c r="BF14" i="224"/>
  <c r="BF22" i="224"/>
  <c r="BD14" i="224"/>
  <c r="BD22" i="224"/>
  <c r="AR34" i="224"/>
  <c r="R24" i="195"/>
  <c r="AX39" i="224"/>
  <c r="AX59" i="224"/>
  <c r="BD39" i="224"/>
  <c r="BD59" i="224"/>
  <c r="K20" i="236"/>
  <c r="BB59" i="224"/>
  <c r="BB39" i="224"/>
  <c r="AZ59" i="224"/>
  <c r="AZ39" i="224"/>
  <c r="J4" i="195"/>
  <c r="AR47" i="224"/>
  <c r="K16" i="236"/>
  <c r="BF39" i="224"/>
  <c r="BF59" i="224"/>
  <c r="BB14" i="224"/>
  <c r="BB22" i="224"/>
  <c r="J3" i="195"/>
  <c r="AR22" i="224"/>
  <c r="AZ14" i="224"/>
  <c r="AZ22" i="224"/>
  <c r="AX34" i="224"/>
  <c r="AX51" i="224"/>
  <c r="J12" i="254"/>
  <c r="W12" i="280"/>
  <c r="K17" i="276"/>
  <c r="W11" i="280"/>
  <c r="K4" i="276"/>
  <c r="J19" i="272"/>
  <c r="J15" i="272"/>
  <c r="G19" i="272"/>
  <c r="K16" i="276"/>
  <c r="J20" i="272"/>
  <c r="J16" i="272"/>
  <c r="G20" i="272"/>
  <c r="K5" i="276"/>
  <c r="G24" i="272"/>
  <c r="G22" i="272"/>
  <c r="DF17" i="224"/>
  <c r="DF21" i="224"/>
  <c r="DF25" i="224"/>
  <c r="DF29" i="224"/>
  <c r="DF33" i="224"/>
  <c r="DF37" i="224"/>
  <c r="Q17" i="271"/>
  <c r="Q5" i="271"/>
  <c r="M10" i="245"/>
  <c r="BH9" i="224"/>
  <c r="M14" i="245"/>
  <c r="BJ9" i="224"/>
  <c r="M18" i="245"/>
  <c r="BL9" i="224"/>
  <c r="M22" i="245"/>
  <c r="BN9" i="224"/>
  <c r="M11" i="245"/>
  <c r="M15" i="245"/>
  <c r="M19" i="245"/>
  <c r="M23" i="245"/>
  <c r="M12" i="245"/>
  <c r="M16" i="245"/>
  <c r="M20" i="245"/>
  <c r="BL47" i="224"/>
  <c r="M24" i="245"/>
  <c r="BN47" i="224"/>
  <c r="M6" i="245"/>
  <c r="BP9" i="224"/>
  <c r="S19" i="245"/>
  <c r="M7" i="245"/>
  <c r="S20" i="245"/>
  <c r="M8" i="245"/>
  <c r="BP47" i="224"/>
  <c r="S11" i="245"/>
  <c r="S15" i="245"/>
  <c r="S12" i="245"/>
  <c r="S16" i="245"/>
  <c r="S3" i="245"/>
  <c r="S7" i="245"/>
  <c r="S4" i="245"/>
  <c r="S8" i="245"/>
  <c r="S23" i="245"/>
  <c r="S24" i="245"/>
  <c r="N19" i="246"/>
  <c r="CI9" i="224"/>
  <c r="N20" i="246"/>
  <c r="G16" i="245"/>
  <c r="N21" i="246"/>
  <c r="S16" i="254"/>
  <c r="J15" i="245"/>
  <c r="H20" i="246"/>
  <c r="S15" i="254"/>
  <c r="H21" i="246"/>
  <c r="H15" i="246"/>
  <c r="CK9" i="224"/>
  <c r="H16" i="246"/>
  <c r="G20" i="245"/>
  <c r="N16" i="246"/>
  <c r="P7" i="254"/>
  <c r="H17" i="246"/>
  <c r="P8" i="254"/>
  <c r="J19" i="245"/>
  <c r="N17" i="246"/>
  <c r="P23" i="254"/>
  <c r="J16" i="244"/>
  <c r="P16" i="254"/>
  <c r="R11" i="243"/>
  <c r="J15" i="244"/>
  <c r="U16" i="243"/>
  <c r="J14" i="244"/>
  <c r="CG9" i="224"/>
  <c r="J8" i="244"/>
  <c r="J7" i="244"/>
  <c r="J6" i="244"/>
  <c r="G16" i="244"/>
  <c r="S12" i="254"/>
  <c r="R7" i="243"/>
  <c r="G15" i="244"/>
  <c r="R16" i="243"/>
  <c r="G14" i="244"/>
  <c r="U12" i="273"/>
  <c r="G8" i="241"/>
  <c r="G23" i="251"/>
  <c r="BP39" i="224"/>
  <c r="BP59" i="224"/>
  <c r="G3" i="251"/>
  <c r="BJ51" i="224"/>
  <c r="BJ34" i="224"/>
  <c r="U3" i="272"/>
  <c r="DQ39" i="224"/>
  <c r="DQ26" i="224"/>
  <c r="DQ59" i="224"/>
  <c r="CK59" i="224"/>
  <c r="R20" i="272"/>
  <c r="J11" i="251"/>
  <c r="BH39" i="224"/>
  <c r="BH59" i="224"/>
  <c r="U19" i="272"/>
  <c r="R4" i="273"/>
  <c r="N4" i="276"/>
  <c r="CK34" i="224"/>
  <c r="J3" i="241"/>
  <c r="R12" i="273"/>
  <c r="BN22" i="224"/>
  <c r="BN30" i="224"/>
  <c r="G15" i="251"/>
  <c r="BH51" i="224"/>
  <c r="BH34" i="224"/>
  <c r="CI22" i="224"/>
  <c r="R23" i="273"/>
  <c r="G4" i="241"/>
  <c r="G12" i="251"/>
  <c r="BR54" i="224"/>
  <c r="BR22" i="224"/>
  <c r="BR30" i="224"/>
  <c r="J15" i="251"/>
  <c r="BN59" i="224"/>
  <c r="BN39" i="224"/>
  <c r="DU30" i="224"/>
  <c r="DU22" i="224"/>
  <c r="R11" i="253"/>
  <c r="DU51" i="224"/>
  <c r="DU34" i="224"/>
  <c r="R4" i="253"/>
  <c r="S19" i="254"/>
  <c r="BL22" i="224"/>
  <c r="BL30" i="224"/>
  <c r="CG34" i="224"/>
  <c r="R8" i="273"/>
  <c r="U23" i="272"/>
  <c r="CI59" i="224"/>
  <c r="U16" i="272"/>
  <c r="R4" i="243"/>
  <c r="G19" i="245"/>
  <c r="J11" i="254"/>
  <c r="BR39" i="224"/>
  <c r="BR26" i="224"/>
  <c r="BR59" i="224"/>
  <c r="J19" i="251"/>
  <c r="BL59" i="224"/>
  <c r="BL39" i="224"/>
  <c r="G20" i="251"/>
  <c r="BJ18" i="224"/>
  <c r="BJ47" i="224"/>
  <c r="DS22" i="224"/>
  <c r="DS54" i="224"/>
  <c r="DS30" i="224"/>
  <c r="N17" i="276"/>
  <c r="CG47" i="224"/>
  <c r="U16" i="273"/>
  <c r="CI47" i="224"/>
  <c r="R24" i="273"/>
  <c r="G15" i="245"/>
  <c r="G4" i="251"/>
  <c r="BJ30" i="224"/>
  <c r="BJ22" i="224"/>
  <c r="J12" i="251"/>
  <c r="BH18" i="224"/>
  <c r="BH47" i="224"/>
  <c r="DQ30" i="224"/>
  <c r="DQ22" i="224"/>
  <c r="DQ54" i="224"/>
  <c r="R20" i="253"/>
  <c r="R23" i="272"/>
  <c r="U4" i="273"/>
  <c r="N8" i="276"/>
  <c r="CK22" i="224"/>
  <c r="J4" i="241"/>
  <c r="U23" i="273"/>
  <c r="CI34" i="224"/>
  <c r="U8" i="273"/>
  <c r="G3" i="241"/>
  <c r="G16" i="251"/>
  <c r="BH30" i="224"/>
  <c r="BH22" i="224"/>
  <c r="BP22" i="224"/>
  <c r="BP30" i="224"/>
  <c r="G7" i="251"/>
  <c r="BN34" i="224"/>
  <c r="BN51" i="224"/>
  <c r="DU39" i="224"/>
  <c r="DU59" i="224"/>
  <c r="R3" i="253"/>
  <c r="DU47" i="224"/>
  <c r="R12" i="253"/>
  <c r="DU18" i="224"/>
  <c r="P12" i="254"/>
  <c r="U7" i="243"/>
  <c r="J8" i="241"/>
  <c r="R16" i="273"/>
  <c r="CK47" i="224"/>
  <c r="U24" i="273"/>
  <c r="G19" i="251"/>
  <c r="BJ59" i="224"/>
  <c r="BJ39" i="224"/>
  <c r="J7" i="251"/>
  <c r="BP51" i="224"/>
  <c r="BP34" i="224"/>
  <c r="J3" i="251"/>
  <c r="BL34" i="224"/>
  <c r="BL51" i="224"/>
  <c r="U7" i="272"/>
  <c r="DS39" i="224"/>
  <c r="DS26" i="224"/>
  <c r="DS59" i="224"/>
  <c r="H8" i="276"/>
  <c r="G8" i="251"/>
  <c r="H13" i="276"/>
  <c r="G24" i="251"/>
  <c r="BP18" i="224"/>
  <c r="G7" i="254"/>
  <c r="G4" i="254"/>
  <c r="G12" i="254"/>
  <c r="G16" i="254"/>
  <c r="J4" i="251"/>
  <c r="H4" i="276"/>
  <c r="J8" i="251"/>
  <c r="H12" i="276"/>
  <c r="J16" i="251"/>
  <c r="BN18" i="224"/>
  <c r="H9" i="276"/>
  <c r="J7" i="254"/>
  <c r="J4" i="254"/>
  <c r="J16" i="254"/>
  <c r="J20" i="251"/>
  <c r="BL18" i="224"/>
  <c r="H5" i="276"/>
  <c r="G3" i="254"/>
  <c r="G11" i="254"/>
  <c r="G8" i="254"/>
  <c r="G15" i="254"/>
  <c r="J3" i="254"/>
  <c r="J8" i="254"/>
  <c r="J15" i="254"/>
  <c r="Q15" i="246"/>
  <c r="DB9" i="224"/>
  <c r="G2" i="280"/>
  <c r="DB17" i="224"/>
  <c r="DB21" i="224"/>
  <c r="Q19" i="246"/>
  <c r="DD9" i="224"/>
  <c r="G10" i="280"/>
  <c r="DD17" i="224"/>
  <c r="DD21" i="224"/>
  <c r="Q16" i="246"/>
  <c r="Q20" i="246"/>
  <c r="Q17" i="246"/>
  <c r="Q21" i="246"/>
  <c r="Q12" i="246"/>
  <c r="Q13" i="246"/>
  <c r="Q4" i="246"/>
  <c r="Q8" i="246"/>
  <c r="Q5" i="246"/>
  <c r="Q9" i="246"/>
  <c r="N12" i="246"/>
  <c r="N13" i="246"/>
  <c r="H11" i="246"/>
  <c r="N11" i="246"/>
  <c r="G2" i="272"/>
  <c r="G10" i="272"/>
  <c r="M2" i="245"/>
  <c r="S6" i="254"/>
  <c r="S22" i="254"/>
  <c r="N11" i="276"/>
  <c r="G10" i="241"/>
  <c r="G18" i="241"/>
  <c r="J22" i="251"/>
  <c r="G2" i="252"/>
  <c r="J14" i="252"/>
  <c r="R14" i="253"/>
  <c r="H7" i="246"/>
  <c r="CO9" i="224"/>
  <c r="K7" i="246"/>
  <c r="CQ9" i="224"/>
  <c r="N7" i="246"/>
  <c r="CS9" i="224"/>
  <c r="H12" i="246"/>
  <c r="H8" i="246"/>
  <c r="K8" i="246"/>
  <c r="N8" i="246"/>
  <c r="H13" i="246"/>
  <c r="H9" i="246"/>
  <c r="K9" i="246"/>
  <c r="N9" i="246"/>
  <c r="H4" i="246"/>
  <c r="K4" i="246"/>
  <c r="N4" i="246"/>
  <c r="K12" i="246"/>
  <c r="H5" i="246"/>
  <c r="K5" i="246"/>
  <c r="N5" i="246"/>
  <c r="K13" i="246"/>
  <c r="G2" i="244"/>
  <c r="R2" i="243"/>
  <c r="U6" i="243"/>
  <c r="U10" i="243"/>
  <c r="P10" i="254"/>
  <c r="P2" i="254"/>
  <c r="N3" i="276"/>
  <c r="R10" i="272"/>
  <c r="U18" i="272"/>
  <c r="G6" i="241"/>
  <c r="R2" i="273"/>
  <c r="U10" i="273"/>
  <c r="R18" i="273"/>
  <c r="J2" i="244"/>
  <c r="R14" i="243"/>
  <c r="R6" i="243"/>
  <c r="U2" i="243"/>
  <c r="S10" i="254"/>
  <c r="S2" i="254"/>
  <c r="N7" i="276"/>
  <c r="U10" i="272"/>
  <c r="R22" i="272"/>
  <c r="J6" i="241"/>
  <c r="U2" i="273"/>
  <c r="R14" i="273"/>
  <c r="U18" i="273"/>
  <c r="G11" i="244"/>
  <c r="J11" i="244"/>
  <c r="G12" i="244"/>
  <c r="J12" i="244"/>
  <c r="G7" i="244"/>
  <c r="G8" i="244"/>
  <c r="J4" i="244"/>
  <c r="G4" i="244"/>
  <c r="J3" i="244"/>
  <c r="G3" i="244"/>
  <c r="J24" i="272"/>
  <c r="R16" i="275"/>
  <c r="G16" i="272"/>
  <c r="H21" i="276"/>
  <c r="G2" i="281"/>
  <c r="DF45" i="224"/>
  <c r="DF49" i="224"/>
  <c r="DF53" i="224"/>
  <c r="DF57" i="224"/>
  <c r="G10" i="281"/>
  <c r="DD29" i="224"/>
  <c r="DD33" i="224"/>
  <c r="DD37" i="224"/>
  <c r="I13" i="238"/>
  <c r="I17" i="238"/>
  <c r="I25" i="238"/>
  <c r="I21" i="238"/>
  <c r="I5" i="238"/>
  <c r="J24" i="238"/>
  <c r="K17" i="234"/>
  <c r="K12" i="227"/>
  <c r="K16" i="234"/>
  <c r="U15" i="216"/>
  <c r="U11" i="216"/>
  <c r="U7" i="216"/>
  <c r="U3" i="216"/>
  <c r="R15" i="216"/>
  <c r="R11" i="216"/>
  <c r="R7" i="216"/>
  <c r="R3" i="216"/>
  <c r="T21" i="240"/>
  <c r="Q21" i="240"/>
  <c r="T17" i="240"/>
  <c r="Q17" i="240"/>
  <c r="T5" i="240"/>
  <c r="T13" i="240"/>
  <c r="Q13" i="240"/>
  <c r="Q5" i="240"/>
  <c r="U16" i="240"/>
  <c r="U15" i="240"/>
  <c r="U12" i="240"/>
  <c r="U11" i="240"/>
  <c r="U8" i="240"/>
  <c r="U7" i="240"/>
  <c r="U4" i="240"/>
  <c r="U3" i="240"/>
  <c r="R16" i="240"/>
  <c r="R15" i="240"/>
  <c r="R12" i="240"/>
  <c r="R11" i="240"/>
  <c r="R8" i="240"/>
  <c r="R7" i="240"/>
  <c r="R4" i="240"/>
  <c r="R3" i="240"/>
  <c r="U16" i="239"/>
  <c r="U15" i="239"/>
  <c r="U11" i="239"/>
  <c r="U7" i="239"/>
  <c r="U3" i="239"/>
  <c r="R15" i="239"/>
  <c r="R11" i="239"/>
  <c r="R7" i="239"/>
  <c r="R3" i="239"/>
  <c r="J12" i="238"/>
  <c r="J11" i="238"/>
  <c r="J8" i="238"/>
  <c r="J7" i="238"/>
  <c r="J4" i="238"/>
  <c r="J3" i="238"/>
  <c r="G15" i="238"/>
  <c r="G11" i="238"/>
  <c r="G8" i="238"/>
  <c r="G4" i="238"/>
  <c r="T2" i="238"/>
  <c r="Q6" i="238"/>
  <c r="T6" i="238"/>
  <c r="Q10" i="238"/>
  <c r="T2" i="237"/>
  <c r="Q6" i="237"/>
  <c r="T6" i="237"/>
  <c r="Q10" i="237"/>
  <c r="T10" i="237"/>
  <c r="Q14" i="237"/>
  <c r="T14" i="237"/>
  <c r="Q18" i="237"/>
  <c r="T18" i="237"/>
  <c r="Q22" i="237"/>
  <c r="T22" i="237"/>
  <c r="N25" i="278"/>
  <c r="N21" i="278"/>
  <c r="N17" i="278"/>
  <c r="N13" i="278"/>
  <c r="F25" i="278"/>
  <c r="F21" i="278"/>
  <c r="F17" i="278"/>
  <c r="F13" i="278"/>
  <c r="I17" i="195"/>
  <c r="I2" i="195"/>
  <c r="F6" i="195"/>
  <c r="I6" i="195"/>
  <c r="M19" i="236"/>
  <c r="P19" i="236"/>
  <c r="J3" i="236"/>
  <c r="M3" i="236"/>
  <c r="P3" i="236"/>
  <c r="G7" i="236"/>
  <c r="J7" i="236"/>
  <c r="M7" i="236"/>
  <c r="P7" i="236"/>
  <c r="G11" i="236"/>
  <c r="J11" i="236"/>
  <c r="M11" i="236"/>
  <c r="P11" i="236"/>
  <c r="G15" i="236"/>
  <c r="J15" i="236"/>
  <c r="M15" i="236"/>
  <c r="P15" i="236"/>
  <c r="T2" i="172"/>
  <c r="Q6" i="172"/>
  <c r="T6" i="172"/>
  <c r="Q10" i="172"/>
  <c r="T10" i="172"/>
  <c r="Q14" i="172"/>
  <c r="T14" i="172"/>
  <c r="Q18" i="172"/>
  <c r="T18" i="172"/>
  <c r="Q22" i="172"/>
  <c r="T22" i="172"/>
  <c r="I9" i="172"/>
  <c r="F9" i="172"/>
  <c r="F5" i="172"/>
  <c r="I5" i="172"/>
  <c r="F15" i="172"/>
  <c r="F19" i="172"/>
  <c r="T15" i="233"/>
  <c r="I2" i="233"/>
  <c r="F6" i="233"/>
  <c r="I6" i="233"/>
  <c r="F10" i="233"/>
  <c r="I10" i="233"/>
  <c r="F14" i="233"/>
  <c r="I14" i="233"/>
  <c r="T2" i="176"/>
  <c r="Q6" i="176"/>
  <c r="T6" i="176"/>
  <c r="Q10" i="176"/>
  <c r="T10" i="176"/>
  <c r="Q14" i="176"/>
  <c r="T14" i="176"/>
  <c r="Q18" i="176"/>
  <c r="T18" i="176"/>
  <c r="I2" i="176"/>
  <c r="F6" i="176"/>
  <c r="I6" i="176"/>
  <c r="F10" i="176"/>
  <c r="I10" i="176"/>
  <c r="F14" i="176"/>
  <c r="I14" i="176"/>
  <c r="F18" i="176"/>
  <c r="I18" i="176"/>
  <c r="J3" i="227"/>
  <c r="M3" i="227"/>
  <c r="P3" i="227"/>
  <c r="G7" i="227"/>
  <c r="J7" i="227"/>
  <c r="M7" i="227"/>
  <c r="P7" i="227"/>
  <c r="G11" i="227"/>
  <c r="J11" i="227"/>
  <c r="M11" i="227"/>
  <c r="P11" i="227"/>
  <c r="G15" i="227"/>
  <c r="I2" i="232"/>
  <c r="F6" i="232"/>
  <c r="I6" i="232"/>
  <c r="F10" i="232"/>
  <c r="I10" i="232"/>
  <c r="F14" i="232"/>
  <c r="I14" i="232"/>
  <c r="F18" i="232"/>
  <c r="I18" i="232"/>
  <c r="F22" i="232"/>
  <c r="I22" i="232"/>
  <c r="T2" i="168"/>
  <c r="Q6" i="168"/>
  <c r="T6" i="168"/>
  <c r="Q10" i="168"/>
  <c r="T10" i="168"/>
  <c r="Q14" i="168"/>
  <c r="T14" i="168"/>
  <c r="Q18" i="168"/>
  <c r="T18" i="168"/>
  <c r="Q22" i="168"/>
  <c r="T22" i="168"/>
  <c r="R2" i="231"/>
  <c r="O6" i="231"/>
  <c r="I2" i="231"/>
  <c r="F6" i="231"/>
  <c r="I6" i="231"/>
  <c r="F10" i="231"/>
  <c r="N14" i="277"/>
  <c r="N18" i="277"/>
  <c r="I2" i="235"/>
  <c r="F6" i="235"/>
  <c r="G28" i="237"/>
  <c r="R16" i="237"/>
  <c r="U24" i="237"/>
  <c r="Q12" i="234"/>
  <c r="U20" i="237"/>
  <c r="U16" i="237"/>
  <c r="U15" i="237"/>
  <c r="U12" i="237"/>
  <c r="R12" i="237"/>
  <c r="U11" i="237"/>
  <c r="U8" i="237"/>
  <c r="R8" i="237"/>
  <c r="U4" i="237"/>
  <c r="R4" i="237"/>
  <c r="R3" i="237"/>
  <c r="T13" i="172"/>
  <c r="T21" i="172"/>
  <c r="Q21" i="172"/>
  <c r="Q13" i="172"/>
  <c r="T25" i="172"/>
  <c r="Q25" i="172"/>
  <c r="Q17" i="172"/>
  <c r="Q9" i="172"/>
  <c r="Q5" i="172"/>
  <c r="R20" i="172"/>
  <c r="U16" i="172"/>
  <c r="R15" i="172"/>
  <c r="U12" i="172"/>
  <c r="R12" i="172"/>
  <c r="K13" i="236"/>
  <c r="Q13" i="236"/>
  <c r="K12" i="236"/>
  <c r="Q12" i="236"/>
  <c r="Q9" i="236"/>
  <c r="K8" i="236"/>
  <c r="Q8" i="236"/>
  <c r="K5" i="236"/>
  <c r="Q5" i="236"/>
  <c r="K4" i="236"/>
  <c r="U8" i="172"/>
  <c r="R8" i="172"/>
  <c r="R4" i="172"/>
  <c r="R3" i="172"/>
  <c r="N20" i="234"/>
  <c r="N16" i="234"/>
  <c r="N12" i="234"/>
  <c r="K12" i="234"/>
  <c r="Q8" i="234"/>
  <c r="N9" i="234"/>
  <c r="Q12" i="227"/>
  <c r="K9" i="234"/>
  <c r="Q8" i="227"/>
  <c r="N8" i="234"/>
  <c r="K8" i="234"/>
  <c r="Q5" i="234"/>
  <c r="S15" i="209"/>
  <c r="P19" i="232"/>
  <c r="P15" i="232"/>
  <c r="Q4" i="234"/>
  <c r="N4" i="234"/>
  <c r="K4" i="234"/>
  <c r="T17" i="176"/>
  <c r="Q17" i="176"/>
  <c r="T21" i="176"/>
  <c r="Q21" i="176"/>
  <c r="T13" i="176"/>
  <c r="Q13" i="176"/>
  <c r="T5" i="176"/>
  <c r="Q5" i="176"/>
  <c r="J7" i="233"/>
  <c r="R19" i="176"/>
  <c r="R16" i="176"/>
  <c r="N4" i="227"/>
  <c r="R15" i="176"/>
  <c r="N8" i="227"/>
  <c r="Q5" i="227"/>
  <c r="N21" i="234"/>
  <c r="Q4" i="227"/>
  <c r="P18" i="232"/>
  <c r="P16" i="232"/>
  <c r="Q9" i="234"/>
  <c r="P14" i="232"/>
  <c r="Q3" i="227"/>
  <c r="K3" i="234"/>
  <c r="Q7" i="234"/>
  <c r="N19" i="234"/>
  <c r="R2" i="172"/>
  <c r="K3" i="236"/>
  <c r="W18" i="278"/>
  <c r="P24" i="232"/>
  <c r="P23" i="232"/>
  <c r="P22" i="232"/>
  <c r="Q11" i="227"/>
  <c r="CA21" i="224"/>
  <c r="R22" i="168"/>
  <c r="S14" i="209"/>
  <c r="BW21" i="224"/>
  <c r="U22" i="168"/>
  <c r="Q7" i="227"/>
  <c r="BY21" i="224"/>
  <c r="R23" i="168"/>
  <c r="U23" i="168"/>
  <c r="U24" i="168"/>
  <c r="R19" i="168"/>
  <c r="U19" i="168"/>
  <c r="U20" i="168"/>
  <c r="R6" i="168"/>
  <c r="BD9" i="224"/>
  <c r="U6" i="168"/>
  <c r="BF9" i="224"/>
  <c r="U4" i="168"/>
  <c r="R4" i="168"/>
  <c r="U2" i="168"/>
  <c r="BB9" i="224"/>
  <c r="R2" i="168"/>
  <c r="AZ9" i="224"/>
  <c r="H20" i="227"/>
  <c r="U3" i="176"/>
  <c r="R24" i="237"/>
  <c r="AX18" i="224"/>
  <c r="U11" i="176"/>
  <c r="G4" i="195"/>
  <c r="K4" i="227"/>
  <c r="R19" i="237"/>
  <c r="U7" i="176"/>
  <c r="G20" i="237"/>
  <c r="N5" i="227"/>
  <c r="J8" i="233"/>
  <c r="N7" i="227"/>
  <c r="H7" i="227"/>
  <c r="N15" i="227"/>
  <c r="U14" i="176"/>
  <c r="R18" i="176"/>
  <c r="J2" i="233"/>
  <c r="U10" i="172"/>
  <c r="R18" i="172"/>
  <c r="U22" i="172"/>
  <c r="U24" i="172"/>
  <c r="H3" i="227"/>
  <c r="N3" i="227"/>
  <c r="N19" i="227"/>
  <c r="R14" i="176"/>
  <c r="J6" i="233"/>
  <c r="G7" i="233"/>
  <c r="J7" i="231"/>
  <c r="J4" i="231"/>
  <c r="N13" i="277"/>
  <c r="N21" i="277"/>
  <c r="F6" i="277"/>
  <c r="F10" i="277"/>
  <c r="F14" i="277"/>
  <c r="F18" i="277"/>
  <c r="G16" i="277"/>
  <c r="G8" i="277"/>
  <c r="G12" i="277"/>
  <c r="G4" i="277"/>
  <c r="G18" i="277"/>
  <c r="DO17" i="224"/>
  <c r="DO21" i="224"/>
  <c r="DO25" i="224"/>
  <c r="DO29" i="224"/>
  <c r="DO33" i="224"/>
  <c r="DO37" i="224"/>
  <c r="CZ47" i="224"/>
  <c r="CX47" i="224"/>
  <c r="U6" i="238"/>
  <c r="CZ9" i="224"/>
  <c r="U2" i="238"/>
  <c r="CX9" i="224"/>
  <c r="CZ22" i="224"/>
  <c r="DF30" i="224"/>
  <c r="DF54" i="224"/>
  <c r="DF22" i="224"/>
  <c r="G4" i="281"/>
  <c r="CG22" i="224"/>
  <c r="U15" i="273"/>
  <c r="U24" i="272"/>
  <c r="P19" i="254"/>
  <c r="CS22" i="224"/>
  <c r="J24" i="241"/>
  <c r="R15" i="275"/>
  <c r="U15" i="253"/>
  <c r="CS47" i="224"/>
  <c r="U16" i="253"/>
  <c r="U16" i="275"/>
  <c r="J23" i="272"/>
  <c r="DD59" i="224"/>
  <c r="DD39" i="224"/>
  <c r="G11" i="281"/>
  <c r="G11" i="280"/>
  <c r="R15" i="273"/>
  <c r="R24" i="272"/>
  <c r="S3" i="254"/>
  <c r="U3" i="243"/>
  <c r="CG59" i="224"/>
  <c r="R16" i="272"/>
  <c r="U15" i="243"/>
  <c r="P15" i="254"/>
  <c r="CQ22" i="224"/>
  <c r="U19" i="253"/>
  <c r="G24" i="241"/>
  <c r="H20" i="276"/>
  <c r="CQ47" i="224"/>
  <c r="U12" i="275"/>
  <c r="G15" i="272"/>
  <c r="U20" i="253"/>
  <c r="DB59" i="224"/>
  <c r="DB39" i="224"/>
  <c r="G3" i="280"/>
  <c r="G7" i="281"/>
  <c r="CO47" i="224"/>
  <c r="R12" i="275"/>
  <c r="J11" i="272"/>
  <c r="J12" i="252"/>
  <c r="U20" i="272"/>
  <c r="U11" i="273"/>
  <c r="P3" i="254"/>
  <c r="U11" i="243"/>
  <c r="J15" i="252"/>
  <c r="G20" i="241"/>
  <c r="S23" i="254"/>
  <c r="M3" i="245"/>
  <c r="J16" i="252"/>
  <c r="J24" i="251"/>
  <c r="S8" i="254"/>
  <c r="G11" i="272"/>
  <c r="DF59" i="224"/>
  <c r="DF26" i="224"/>
  <c r="DF39" i="224"/>
  <c r="G23" i="272"/>
  <c r="R3" i="273"/>
  <c r="R11" i="272"/>
  <c r="U8" i="243"/>
  <c r="P4" i="254"/>
  <c r="U20" i="273"/>
  <c r="U12" i="272"/>
  <c r="S11" i="254"/>
  <c r="R15" i="243"/>
  <c r="CS59" i="224"/>
  <c r="J16" i="241"/>
  <c r="U15" i="275"/>
  <c r="J7" i="272"/>
  <c r="CS34" i="224"/>
  <c r="G12" i="252"/>
  <c r="J23" i="241"/>
  <c r="J8" i="272"/>
  <c r="J23" i="251"/>
  <c r="R15" i="253"/>
  <c r="M4" i="245"/>
  <c r="N13" i="276"/>
  <c r="DD47" i="224"/>
  <c r="G12" i="281"/>
  <c r="DD18" i="224"/>
  <c r="W8" i="280"/>
  <c r="BU21" i="224"/>
  <c r="N3" i="234"/>
  <c r="K11" i="234"/>
  <c r="BU33" i="224"/>
  <c r="U3" i="273"/>
  <c r="U11" i="272"/>
  <c r="R8" i="243"/>
  <c r="S4" i="254"/>
  <c r="R20" i="273"/>
  <c r="R12" i="272"/>
  <c r="P11" i="254"/>
  <c r="R3" i="243"/>
  <c r="CQ59" i="224"/>
  <c r="U11" i="275"/>
  <c r="G16" i="241"/>
  <c r="G7" i="272"/>
  <c r="CQ34" i="224"/>
  <c r="G23" i="241"/>
  <c r="G16" i="252"/>
  <c r="G8" i="272"/>
  <c r="G3" i="252"/>
  <c r="G11" i="241"/>
  <c r="G12" i="272"/>
  <c r="S24" i="254"/>
  <c r="DB47" i="224"/>
  <c r="G8" i="281"/>
  <c r="DB18" i="224"/>
  <c r="W4" i="280"/>
  <c r="CO22" i="224"/>
  <c r="J11" i="252"/>
  <c r="J20" i="241"/>
  <c r="H16" i="276"/>
  <c r="G7" i="241"/>
  <c r="R19" i="273"/>
  <c r="U12" i="243"/>
  <c r="N5" i="276"/>
  <c r="CO59" i="224"/>
  <c r="J12" i="241"/>
  <c r="R11" i="275"/>
  <c r="J3" i="272"/>
  <c r="CO34" i="224"/>
  <c r="J19" i="241"/>
  <c r="G8" i="252"/>
  <c r="J4" i="272"/>
  <c r="DD22" i="224"/>
  <c r="DD30" i="224"/>
  <c r="R8" i="272"/>
  <c r="W7" i="280"/>
  <c r="DD34" i="224"/>
  <c r="DD51" i="224"/>
  <c r="G12" i="280"/>
  <c r="R7" i="272"/>
  <c r="U19" i="273"/>
  <c r="J7" i="241"/>
  <c r="U4" i="243"/>
  <c r="N9" i="276"/>
  <c r="R16" i="253"/>
  <c r="G12" i="241"/>
  <c r="S7" i="254"/>
  <c r="G3" i="272"/>
  <c r="G19" i="241"/>
  <c r="G4" i="252"/>
  <c r="N12" i="276"/>
  <c r="G4" i="272"/>
  <c r="DB22" i="224"/>
  <c r="DB30" i="224"/>
  <c r="R4" i="272"/>
  <c r="W3" i="280"/>
  <c r="DB51" i="224"/>
  <c r="DB34" i="224"/>
  <c r="G4" i="280"/>
  <c r="R3" i="272"/>
  <c r="O20" i="277"/>
  <c r="DO22" i="224"/>
  <c r="DO30" i="224"/>
  <c r="DO54" i="224"/>
  <c r="DO26" i="224"/>
  <c r="DO39" i="224"/>
  <c r="DO59" i="224"/>
  <c r="G20" i="277"/>
  <c r="R19" i="253"/>
  <c r="U4" i="272"/>
  <c r="N16" i="276"/>
  <c r="U8" i="272"/>
  <c r="Q21" i="236"/>
  <c r="CZ34" i="224"/>
  <c r="W11" i="278"/>
  <c r="CX22" i="224"/>
  <c r="CX59" i="224"/>
  <c r="J12" i="231"/>
  <c r="CX34" i="224"/>
  <c r="J12" i="233"/>
  <c r="CZ59" i="224"/>
  <c r="R12" i="168"/>
  <c r="J23" i="231"/>
  <c r="H17" i="227"/>
  <c r="BD34" i="224"/>
  <c r="BD51" i="224"/>
  <c r="G16" i="233"/>
  <c r="W15" i="278"/>
  <c r="K9" i="227"/>
  <c r="AZ34" i="224"/>
  <c r="AZ51" i="224"/>
  <c r="U4" i="176"/>
  <c r="BF47" i="224"/>
  <c r="BF18" i="224"/>
  <c r="U12" i="176"/>
  <c r="BB34" i="224"/>
  <c r="BB51" i="224"/>
  <c r="R4" i="176"/>
  <c r="BD47" i="224"/>
  <c r="BD18" i="224"/>
  <c r="R8" i="176"/>
  <c r="BB47" i="224"/>
  <c r="U12" i="168"/>
  <c r="J19" i="231"/>
  <c r="U18" i="195"/>
  <c r="G22" i="237"/>
  <c r="J6" i="195"/>
  <c r="R12" i="176"/>
  <c r="AZ47" i="224"/>
  <c r="H21" i="227"/>
  <c r="BF34" i="224"/>
  <c r="BF51" i="224"/>
  <c r="J6" i="254"/>
  <c r="J10" i="254"/>
  <c r="G10" i="254"/>
  <c r="G2" i="254"/>
  <c r="G6" i="254"/>
  <c r="J2" i="254"/>
  <c r="R2" i="237"/>
  <c r="U10" i="237"/>
  <c r="U22" i="237"/>
  <c r="I14" i="237"/>
  <c r="F18" i="237"/>
  <c r="I18" i="237"/>
  <c r="J16" i="231"/>
  <c r="U11" i="168"/>
  <c r="J15" i="233"/>
  <c r="J11" i="231"/>
  <c r="U15" i="168"/>
  <c r="Q17" i="236"/>
  <c r="J15" i="231"/>
  <c r="J16" i="233"/>
  <c r="I6" i="235"/>
  <c r="F10" i="235"/>
  <c r="I10" i="235"/>
  <c r="F14" i="235"/>
  <c r="G22" i="273"/>
  <c r="G18" i="273"/>
  <c r="J6" i="252"/>
  <c r="U14" i="243"/>
  <c r="R10" i="243"/>
  <c r="G6" i="272"/>
  <c r="G14" i="272"/>
  <c r="CQ21" i="224"/>
  <c r="U10" i="275"/>
  <c r="J2" i="272"/>
  <c r="J10" i="272"/>
  <c r="CO21" i="224"/>
  <c r="R10" i="275"/>
  <c r="U15" i="272"/>
  <c r="J16" i="245"/>
  <c r="S20" i="254"/>
  <c r="G14" i="245"/>
  <c r="J14" i="245"/>
  <c r="R19" i="272"/>
  <c r="J20" i="245"/>
  <c r="P24" i="254"/>
  <c r="G18" i="245"/>
  <c r="J18" i="245"/>
  <c r="J6" i="272"/>
  <c r="J22" i="272"/>
  <c r="CS21" i="224"/>
  <c r="U14" i="275"/>
  <c r="R14" i="275"/>
  <c r="CS33" i="224"/>
  <c r="R15" i="272"/>
  <c r="R12" i="243"/>
  <c r="P20" i="254"/>
  <c r="J12" i="272"/>
  <c r="H17" i="276"/>
  <c r="U2" i="272"/>
  <c r="U6" i="272"/>
  <c r="N17" i="227"/>
  <c r="J4" i="233"/>
  <c r="K8" i="227"/>
  <c r="R6" i="231"/>
  <c r="O10" i="231"/>
  <c r="R10" i="231"/>
  <c r="O14" i="231"/>
  <c r="N13" i="227"/>
  <c r="G3" i="233"/>
  <c r="R24" i="172"/>
  <c r="N12" i="227"/>
  <c r="H12" i="227"/>
  <c r="H5" i="227"/>
  <c r="H16" i="227"/>
  <c r="U8" i="176"/>
  <c r="J3" i="233"/>
  <c r="U20" i="172"/>
  <c r="G24" i="237"/>
  <c r="H9" i="227"/>
  <c r="R20" i="176"/>
  <c r="R16" i="172"/>
  <c r="N9" i="227"/>
  <c r="K5" i="227"/>
  <c r="R19" i="172"/>
  <c r="G16" i="237"/>
  <c r="BB18" i="224"/>
  <c r="G8" i="195"/>
  <c r="R20" i="237"/>
  <c r="AZ18" i="224"/>
  <c r="J16" i="237"/>
  <c r="J20" i="237"/>
  <c r="R23" i="237"/>
  <c r="G15" i="237"/>
  <c r="G19" i="237"/>
  <c r="R11" i="172"/>
  <c r="R23" i="172"/>
  <c r="K7" i="234"/>
  <c r="N7" i="234"/>
  <c r="G2" i="233"/>
  <c r="R10" i="172"/>
  <c r="U14" i="172"/>
  <c r="R22" i="172"/>
  <c r="O18" i="277"/>
  <c r="DS17" i="224"/>
  <c r="DS21" i="224"/>
  <c r="DS25" i="224"/>
  <c r="DS29" i="224"/>
  <c r="DS33" i="224"/>
  <c r="DS37" i="224"/>
  <c r="N15" i="276"/>
  <c r="DQ17" i="224"/>
  <c r="DQ21" i="224"/>
  <c r="DQ25" i="224"/>
  <c r="DQ29" i="224"/>
  <c r="DQ33" i="224"/>
  <c r="DQ37" i="224"/>
  <c r="R18" i="253"/>
  <c r="DH17" i="224"/>
  <c r="DH21" i="224"/>
  <c r="DH25" i="224"/>
  <c r="DH29" i="224"/>
  <c r="DH33" i="224"/>
  <c r="DH37" i="224"/>
  <c r="J2" i="252"/>
  <c r="DH45" i="224"/>
  <c r="DH49" i="224"/>
  <c r="DH53" i="224"/>
  <c r="DH57" i="224"/>
  <c r="DL17" i="224"/>
  <c r="DL21" i="224"/>
  <c r="DL25" i="224"/>
  <c r="DL29" i="224"/>
  <c r="DL33" i="224"/>
  <c r="DL37" i="224"/>
  <c r="U6" i="253"/>
  <c r="DL45" i="224"/>
  <c r="DL49" i="224"/>
  <c r="DL53" i="224"/>
  <c r="DL57" i="224"/>
  <c r="DJ17" i="224"/>
  <c r="DJ21" i="224"/>
  <c r="DJ25" i="224"/>
  <c r="DJ29" i="224"/>
  <c r="DJ33" i="224"/>
  <c r="DJ37" i="224"/>
  <c r="U2" i="253"/>
  <c r="DJ45" i="224"/>
  <c r="DJ49" i="224"/>
  <c r="DJ53" i="224"/>
  <c r="DJ57" i="224"/>
  <c r="CK21" i="224"/>
  <c r="P6" i="254"/>
  <c r="P22" i="254"/>
  <c r="CK33" i="224"/>
  <c r="R18" i="272"/>
  <c r="J2" i="241"/>
  <c r="CK45" i="224"/>
  <c r="CI21" i="224"/>
  <c r="S14" i="254"/>
  <c r="S18" i="254"/>
  <c r="CI33" i="224"/>
  <c r="U14" i="272"/>
  <c r="G2" i="241"/>
  <c r="CI45" i="224"/>
  <c r="CG21" i="224"/>
  <c r="P14" i="254"/>
  <c r="P18" i="254"/>
  <c r="CG33" i="224"/>
  <c r="R14" i="272"/>
  <c r="BJ17" i="224"/>
  <c r="BJ21" i="224"/>
  <c r="G18" i="251"/>
  <c r="BJ29" i="224"/>
  <c r="BJ33" i="224"/>
  <c r="BJ37" i="224"/>
  <c r="G2" i="251"/>
  <c r="BR17" i="224"/>
  <c r="BR21" i="224"/>
  <c r="BR25" i="224"/>
  <c r="BR29" i="224"/>
  <c r="BR33" i="224"/>
  <c r="BR37" i="224"/>
  <c r="G10" i="251"/>
  <c r="BR45" i="224"/>
  <c r="BR49" i="224"/>
  <c r="BR53" i="224"/>
  <c r="BR57" i="224"/>
  <c r="R18" i="195"/>
  <c r="U22" i="195"/>
  <c r="G26" i="237"/>
  <c r="BN17" i="224"/>
  <c r="BN21" i="224"/>
  <c r="J14" i="251"/>
  <c r="BN29" i="224"/>
  <c r="BN33" i="224"/>
  <c r="BN37" i="224"/>
  <c r="G6" i="251"/>
  <c r="BL17" i="224"/>
  <c r="BL21" i="224"/>
  <c r="J18" i="251"/>
  <c r="BL29" i="224"/>
  <c r="BL33" i="224"/>
  <c r="BL37" i="224"/>
  <c r="J2" i="251"/>
  <c r="BH17" i="224"/>
  <c r="BH21" i="224"/>
  <c r="J10" i="251"/>
  <c r="BH29" i="224"/>
  <c r="BH33" i="224"/>
  <c r="BH37" i="224"/>
  <c r="G14" i="251"/>
  <c r="BP17" i="224"/>
  <c r="BP21" i="224"/>
  <c r="G22" i="251"/>
  <c r="BP29" i="224"/>
  <c r="BP33" i="224"/>
  <c r="BP37" i="224"/>
  <c r="J6" i="251"/>
  <c r="F22" i="237"/>
  <c r="J14" i="241"/>
  <c r="R6" i="272"/>
  <c r="H19" i="276"/>
  <c r="CQ33" i="224"/>
  <c r="H15" i="276"/>
  <c r="CO33" i="224"/>
  <c r="I14" i="235"/>
  <c r="F18" i="235"/>
  <c r="R14" i="231"/>
  <c r="O18" i="231"/>
  <c r="Q3" i="234"/>
  <c r="N11" i="234"/>
  <c r="U2" i="172"/>
  <c r="Q7" i="236"/>
  <c r="BU45" i="224"/>
  <c r="N15" i="234"/>
  <c r="Q11" i="234"/>
  <c r="BY33" i="224"/>
  <c r="DD45" i="224"/>
  <c r="DD49" i="224"/>
  <c r="W6" i="280"/>
  <c r="DD57" i="224"/>
  <c r="CA33" i="224"/>
  <c r="Q3" i="236"/>
  <c r="K11" i="236"/>
  <c r="CA45" i="224"/>
  <c r="BW33" i="224"/>
  <c r="R6" i="172"/>
  <c r="K7" i="236"/>
  <c r="BW45" i="224"/>
  <c r="BP45" i="224"/>
  <c r="BP49" i="224"/>
  <c r="H11" i="276"/>
  <c r="BP57" i="224"/>
  <c r="BJ45" i="224"/>
  <c r="BJ49" i="224"/>
  <c r="J14" i="254"/>
  <c r="BJ57" i="224"/>
  <c r="BL45" i="224"/>
  <c r="BL49" i="224"/>
  <c r="H3" i="276"/>
  <c r="BL57" i="224"/>
  <c r="BH45" i="224"/>
  <c r="BH49" i="224"/>
  <c r="G14" i="254"/>
  <c r="BH57" i="224"/>
  <c r="BN45" i="224"/>
  <c r="BN49" i="224"/>
  <c r="H7" i="276"/>
  <c r="BN57" i="224"/>
  <c r="J22" i="241"/>
  <c r="CS45" i="224"/>
  <c r="G14" i="241"/>
  <c r="J10" i="241"/>
  <c r="U22" i="272"/>
  <c r="CG45" i="224"/>
  <c r="I18" i="235"/>
  <c r="F22" i="235"/>
  <c r="I22" i="235"/>
  <c r="R18" i="231"/>
  <c r="U6" i="172"/>
  <c r="Q11" i="236"/>
  <c r="BY45" i="224"/>
  <c r="G10" i="252"/>
  <c r="R10" i="273"/>
  <c r="U6" i="273"/>
  <c r="R6" i="273"/>
  <c r="G22" i="241"/>
  <c r="CQ45" i="224"/>
  <c r="J18" i="241"/>
  <c r="CO45" i="224"/>
  <c r="O22" i="231"/>
  <c r="R22" i="231"/>
  <c r="R6" i="237"/>
  <c r="U2" i="237"/>
  <c r="R14" i="237"/>
  <c r="BU57" i="224"/>
  <c r="U14" i="253"/>
  <c r="CS57" i="224"/>
  <c r="G14" i="252"/>
  <c r="G6" i="252"/>
  <c r="R22" i="273"/>
  <c r="CI57" i="224"/>
  <c r="U22" i="273"/>
  <c r="CK57" i="224"/>
  <c r="U14" i="273"/>
  <c r="CG57" i="224"/>
  <c r="U14" i="237"/>
  <c r="BW57" i="224"/>
  <c r="R10" i="237"/>
  <c r="U6" i="237"/>
  <c r="W22" i="278"/>
  <c r="BY57" i="224"/>
  <c r="U18" i="253"/>
  <c r="CQ57" i="224"/>
  <c r="J10" i="252"/>
  <c r="CO57" i="224"/>
  <c r="U18" i="237"/>
  <c r="CA57" i="224"/>
  <c r="G6" i="281"/>
  <c r="DB29" i="224"/>
  <c r="DB33" i="224"/>
  <c r="DB37" i="224"/>
  <c r="S16" i="209"/>
  <c r="U20" i="176"/>
  <c r="AI34" i="224"/>
  <c r="AK34" i="224"/>
  <c r="AI19" i="224"/>
  <c r="AI31" i="224"/>
  <c r="AK19" i="224"/>
  <c r="AK31" i="224"/>
  <c r="AN19" i="224"/>
  <c r="AN31" i="224"/>
  <c r="AP19" i="224"/>
  <c r="AP31" i="224"/>
  <c r="AI23" i="224"/>
  <c r="AI35" i="224"/>
  <c r="AK23" i="224"/>
  <c r="AK35" i="224"/>
  <c r="AN23" i="224"/>
  <c r="AN35" i="224"/>
  <c r="AP23" i="224"/>
  <c r="AP35" i="224"/>
  <c r="AI27" i="224"/>
  <c r="AI18" i="224"/>
  <c r="AK27" i="224"/>
  <c r="AK18" i="224"/>
  <c r="AI38" i="224"/>
  <c r="AK38" i="224"/>
  <c r="AN38" i="224"/>
  <c r="AP38" i="224"/>
  <c r="AI46" i="224"/>
  <c r="AK46" i="224"/>
  <c r="AI47" i="224"/>
  <c r="AK47" i="224"/>
  <c r="AI50" i="224"/>
  <c r="AK50" i="224"/>
  <c r="AN50" i="224"/>
  <c r="AP50" i="224"/>
  <c r="AN54" i="224"/>
  <c r="AP54" i="224"/>
  <c r="AI55" i="224"/>
  <c r="AK55" i="224"/>
  <c r="AI58" i="224"/>
  <c r="AK58" i="224"/>
  <c r="AN58" i="224"/>
  <c r="AP58" i="224"/>
  <c r="U5" i="224"/>
  <c r="U9" i="224"/>
  <c r="W5" i="224"/>
  <c r="W9" i="224"/>
  <c r="Y5" i="224"/>
  <c r="Y9" i="224"/>
  <c r="AB5" i="224"/>
  <c r="AB9" i="224"/>
  <c r="AD5" i="224"/>
  <c r="AF5" i="224"/>
  <c r="AF9" i="224"/>
  <c r="U51" i="224"/>
  <c r="W34" i="224"/>
  <c r="Y34" i="224"/>
  <c r="AB6" i="224"/>
  <c r="AB51" i="224"/>
  <c r="AD6" i="224"/>
  <c r="AD34" i="224"/>
  <c r="AF6" i="224"/>
  <c r="AF51" i="224"/>
  <c r="AD9" i="224"/>
  <c r="U19" i="224"/>
  <c r="U31" i="224"/>
  <c r="W19" i="224"/>
  <c r="W31" i="224"/>
  <c r="Y19" i="224"/>
  <c r="Y31" i="224"/>
  <c r="AB19" i="224"/>
  <c r="AB31" i="224"/>
  <c r="AD19" i="224"/>
  <c r="AD31" i="224"/>
  <c r="AF19" i="224"/>
  <c r="AF31" i="224"/>
  <c r="U23" i="224"/>
  <c r="U35" i="224"/>
  <c r="W23" i="224"/>
  <c r="Y23" i="224"/>
  <c r="Y35" i="224"/>
  <c r="AB23" i="224"/>
  <c r="AB35" i="224"/>
  <c r="AD23" i="224"/>
  <c r="AD35" i="224"/>
  <c r="AF23" i="224"/>
  <c r="AF35" i="224"/>
  <c r="U27" i="224"/>
  <c r="U18" i="224"/>
  <c r="W27" i="224"/>
  <c r="W18" i="224"/>
  <c r="Y27" i="224"/>
  <c r="Y18" i="224"/>
  <c r="AB27" i="224"/>
  <c r="AB18" i="224"/>
  <c r="AD27" i="224"/>
  <c r="AD18" i="224"/>
  <c r="AF27" i="224"/>
  <c r="AF18" i="224"/>
  <c r="W35" i="224"/>
  <c r="U38" i="224"/>
  <c r="W38" i="224"/>
  <c r="Y38" i="224"/>
  <c r="AB38" i="224"/>
  <c r="AD38" i="224"/>
  <c r="AF38" i="224"/>
  <c r="U46" i="224"/>
  <c r="W46" i="224"/>
  <c r="Y46" i="224"/>
  <c r="AB46" i="224"/>
  <c r="AD46" i="224"/>
  <c r="AF46" i="224"/>
  <c r="U47" i="224"/>
  <c r="W47" i="224"/>
  <c r="Y47" i="224"/>
  <c r="AB47" i="224"/>
  <c r="AD47" i="224"/>
  <c r="AF47" i="224"/>
  <c r="U50" i="224"/>
  <c r="W50" i="224"/>
  <c r="Y50" i="224"/>
  <c r="AB50" i="224"/>
  <c r="AD50" i="224"/>
  <c r="AF50" i="224"/>
  <c r="U55" i="224"/>
  <c r="W55" i="224"/>
  <c r="Y55" i="224"/>
  <c r="AB55" i="224"/>
  <c r="AD55" i="224"/>
  <c r="AF55" i="224"/>
  <c r="U58" i="224"/>
  <c r="W58" i="224"/>
  <c r="Y58" i="224"/>
  <c r="AB58" i="224"/>
  <c r="AD58" i="224"/>
  <c r="AF58" i="224"/>
  <c r="AD51" i="224"/>
  <c r="AB34" i="224"/>
  <c r="AF34" i="224"/>
  <c r="J20" i="231"/>
  <c r="R16" i="168"/>
  <c r="Q16" i="236"/>
  <c r="G11" i="233"/>
  <c r="Q20" i="236"/>
  <c r="J11" i="233"/>
  <c r="J24" i="231"/>
  <c r="U16" i="168"/>
  <c r="J14" i="231"/>
  <c r="J22" i="231"/>
  <c r="J10" i="231"/>
  <c r="J18" i="231"/>
  <c r="U7" i="172"/>
  <c r="Q9" i="227"/>
  <c r="Q13" i="234"/>
  <c r="Q4" i="236"/>
  <c r="Q13" i="227"/>
  <c r="N17" i="234"/>
  <c r="P20" i="232"/>
  <c r="K13" i="234"/>
  <c r="U3" i="172"/>
  <c r="R7" i="237"/>
  <c r="N13" i="234"/>
  <c r="AK51" i="224"/>
  <c r="AI51" i="224"/>
  <c r="Y51" i="224"/>
  <c r="W51" i="224"/>
  <c r="U34" i="224"/>
  <c r="Q21" i="239"/>
  <c r="CX21" i="224"/>
  <c r="U10" i="168"/>
  <c r="R14" i="168"/>
  <c r="CX33" i="224"/>
  <c r="CZ21" i="224"/>
  <c r="R10" i="168"/>
  <c r="U14" i="168"/>
  <c r="CZ33" i="224"/>
  <c r="R2" i="272"/>
  <c r="T9" i="240"/>
  <c r="T2" i="240"/>
  <c r="Q9" i="240"/>
  <c r="DB45" i="224"/>
  <c r="DB49" i="224"/>
  <c r="W2" i="280"/>
  <c r="DB57" i="224"/>
  <c r="J10" i="233"/>
  <c r="G10" i="233"/>
  <c r="J14" i="233"/>
  <c r="CX45" i="224"/>
  <c r="G14" i="233"/>
  <c r="CZ45" i="224"/>
  <c r="H19" i="227"/>
  <c r="BF17" i="224"/>
  <c r="BF21" i="224"/>
  <c r="K15" i="236"/>
  <c r="BF13" i="224"/>
  <c r="BF33" i="224"/>
  <c r="BF37" i="224"/>
  <c r="H15" i="227"/>
  <c r="BD17" i="224"/>
  <c r="BD21" i="224"/>
  <c r="K19" i="236"/>
  <c r="BD13" i="224"/>
  <c r="BD33" i="224"/>
  <c r="BD37" i="224"/>
  <c r="Q9" i="255"/>
  <c r="Q5" i="255"/>
  <c r="F17" i="255"/>
  <c r="F13" i="255"/>
  <c r="F9" i="255"/>
  <c r="F5" i="255"/>
  <c r="R21" i="254"/>
  <c r="O21" i="254"/>
  <c r="R13" i="254"/>
  <c r="O13" i="254"/>
  <c r="R25" i="254"/>
  <c r="O25" i="254"/>
  <c r="R17" i="254"/>
  <c r="O17" i="254"/>
  <c r="R9" i="254"/>
  <c r="O9" i="254"/>
  <c r="R5" i="254"/>
  <c r="O5" i="254"/>
  <c r="I17" i="254"/>
  <c r="I13" i="254"/>
  <c r="I9" i="254"/>
  <c r="I5" i="254"/>
  <c r="F25" i="254"/>
  <c r="F21" i="254"/>
  <c r="F17" i="254"/>
  <c r="F13" i="254"/>
  <c r="F9" i="254"/>
  <c r="F5" i="254"/>
  <c r="T17" i="275"/>
  <c r="T13" i="275"/>
  <c r="T9" i="275"/>
  <c r="T5" i="275"/>
  <c r="Q17" i="275"/>
  <c r="Q13" i="275"/>
  <c r="Q9" i="275"/>
  <c r="Q5" i="275"/>
  <c r="I19" i="275"/>
  <c r="F19" i="275"/>
  <c r="I15" i="275"/>
  <c r="F15" i="275"/>
  <c r="Q17" i="274"/>
  <c r="Q13" i="274"/>
  <c r="Q9" i="274"/>
  <c r="Q5" i="274"/>
  <c r="T17" i="274"/>
  <c r="T13" i="274"/>
  <c r="T9" i="274"/>
  <c r="T5" i="274"/>
  <c r="Q6" i="274"/>
  <c r="T6" i="274"/>
  <c r="Q10" i="274"/>
  <c r="I25" i="274"/>
  <c r="I21" i="274"/>
  <c r="I17" i="274"/>
  <c r="I13" i="274"/>
  <c r="I9" i="274"/>
  <c r="I5" i="274"/>
  <c r="F25" i="274"/>
  <c r="F21" i="274"/>
  <c r="F17" i="274"/>
  <c r="F13" i="274"/>
  <c r="F9" i="274"/>
  <c r="F5" i="274"/>
  <c r="T9" i="253"/>
  <c r="Q9" i="253"/>
  <c r="V21" i="282"/>
  <c r="V17" i="282"/>
  <c r="V13" i="282"/>
  <c r="V9" i="282"/>
  <c r="V5" i="282"/>
  <c r="N21" i="282"/>
  <c r="N17" i="282"/>
  <c r="N13" i="282"/>
  <c r="N9" i="282"/>
  <c r="N5" i="282"/>
  <c r="T9" i="252"/>
  <c r="T5" i="252"/>
  <c r="Q9" i="252"/>
  <c r="Q5" i="252"/>
  <c r="I17" i="252"/>
  <c r="I13" i="252"/>
  <c r="I9" i="252"/>
  <c r="I5" i="252"/>
  <c r="F17" i="252"/>
  <c r="F13" i="252"/>
  <c r="F9" i="252"/>
  <c r="F5" i="252"/>
  <c r="I25" i="251"/>
  <c r="I21" i="251"/>
  <c r="I17" i="251"/>
  <c r="I13" i="251"/>
  <c r="I9" i="251"/>
  <c r="I5" i="251"/>
  <c r="F25" i="251"/>
  <c r="F21" i="251"/>
  <c r="F17" i="251"/>
  <c r="F13" i="251"/>
  <c r="F9" i="251"/>
  <c r="F5" i="251"/>
  <c r="T25" i="273"/>
  <c r="T21" i="273"/>
  <c r="T17" i="273"/>
  <c r="T13" i="273"/>
  <c r="T9" i="273"/>
  <c r="T5" i="273"/>
  <c r="Q25" i="273"/>
  <c r="Q21" i="273"/>
  <c r="Q17" i="273"/>
  <c r="Q13" i="273"/>
  <c r="Q9" i="273"/>
  <c r="Q5" i="273"/>
  <c r="I17" i="273"/>
  <c r="I13" i="273"/>
  <c r="F17" i="273"/>
  <c r="F13" i="273"/>
  <c r="F9" i="273"/>
  <c r="F5" i="273"/>
  <c r="I9" i="273"/>
  <c r="Q9" i="241"/>
  <c r="Q5" i="241"/>
  <c r="I25" i="241"/>
  <c r="F25" i="241"/>
  <c r="I21" i="241"/>
  <c r="F21" i="241"/>
  <c r="V25" i="281"/>
  <c r="V21" i="281"/>
  <c r="V17" i="281"/>
  <c r="V13" i="281"/>
  <c r="V9" i="281"/>
  <c r="V5" i="281"/>
  <c r="N25" i="281"/>
  <c r="N21" i="281"/>
  <c r="N17" i="281"/>
  <c r="N13" i="281"/>
  <c r="N9" i="281"/>
  <c r="N5" i="281"/>
  <c r="T25" i="272"/>
  <c r="Q25" i="272"/>
  <c r="I25" i="272"/>
  <c r="F25" i="272"/>
  <c r="T21" i="272"/>
  <c r="T17" i="272"/>
  <c r="T13" i="272"/>
  <c r="T9" i="272"/>
  <c r="T5" i="272"/>
  <c r="I21" i="272"/>
  <c r="I13" i="272"/>
  <c r="Q21" i="272"/>
  <c r="Q17" i="272"/>
  <c r="Q13" i="272"/>
  <c r="Q9" i="272"/>
  <c r="Q5" i="272"/>
  <c r="F21" i="272"/>
  <c r="F17" i="272"/>
  <c r="F13" i="272"/>
  <c r="F5" i="272"/>
  <c r="F9" i="272"/>
  <c r="V9" i="280"/>
  <c r="N25" i="280"/>
  <c r="N21" i="280"/>
  <c r="N17" i="280"/>
  <c r="N13" i="280"/>
  <c r="N9" i="280"/>
  <c r="N5" i="280"/>
  <c r="I17" i="247"/>
  <c r="F17" i="247"/>
  <c r="I13" i="247"/>
  <c r="F13" i="247"/>
  <c r="I5" i="247"/>
  <c r="F21" i="238"/>
  <c r="I5" i="176"/>
  <c r="I17" i="176"/>
  <c r="I21" i="176"/>
  <c r="I13" i="176"/>
  <c r="F17" i="176"/>
  <c r="F21" i="176"/>
  <c r="F13" i="176"/>
  <c r="F5" i="176"/>
  <c r="J13" i="245"/>
  <c r="J9" i="245"/>
  <c r="G13" i="245"/>
  <c r="G5" i="245"/>
  <c r="F21" i="245"/>
  <c r="G9" i="245"/>
  <c r="J5" i="245"/>
  <c r="R13" i="242"/>
  <c r="U9" i="242"/>
  <c r="U13" i="242"/>
  <c r="R9" i="242"/>
  <c r="U5" i="242"/>
  <c r="R5" i="242"/>
  <c r="R21" i="209"/>
  <c r="O21" i="209"/>
  <c r="R13" i="209"/>
  <c r="O13" i="209"/>
  <c r="I19" i="216"/>
  <c r="F19" i="216"/>
  <c r="V25" i="279"/>
  <c r="V21" i="279"/>
  <c r="V17" i="279"/>
  <c r="V13" i="279"/>
  <c r="V9" i="279"/>
  <c r="V5" i="279"/>
  <c r="N25" i="279"/>
  <c r="N21" i="279"/>
  <c r="N17" i="279"/>
  <c r="N13" i="279"/>
  <c r="N9" i="279"/>
  <c r="N5" i="279"/>
  <c r="T25" i="237"/>
  <c r="Q25" i="237"/>
  <c r="T21" i="237"/>
  <c r="Q21" i="237"/>
  <c r="V9" i="278"/>
  <c r="V5" i="278"/>
  <c r="N9" i="278"/>
  <c r="N5" i="278"/>
  <c r="Q19" i="236"/>
  <c r="W14" i="278"/>
  <c r="CZ57" i="224"/>
  <c r="Q15" i="236"/>
  <c r="W10" i="278"/>
  <c r="CX57" i="224"/>
  <c r="I19" i="168"/>
  <c r="F19" i="168"/>
  <c r="C16" i="168"/>
  <c r="F15" i="168"/>
  <c r="I15" i="168"/>
  <c r="C13" i="168"/>
  <c r="N17" i="277"/>
  <c r="N9" i="277"/>
  <c r="N5" i="277"/>
  <c r="G6" i="195"/>
  <c r="G2" i="195"/>
  <c r="I2" i="242"/>
  <c r="BD45" i="224"/>
  <c r="BD49" i="224"/>
  <c r="R2" i="176"/>
  <c r="BD57" i="224"/>
  <c r="BF45" i="224"/>
  <c r="BF49" i="224"/>
  <c r="U2" i="176"/>
  <c r="BF57" i="224"/>
  <c r="R25" i="245"/>
  <c r="R21" i="245"/>
  <c r="R17" i="245"/>
  <c r="R9" i="245"/>
  <c r="L25" i="245"/>
  <c r="L21" i="245"/>
  <c r="L17" i="245"/>
  <c r="T13" i="239"/>
  <c r="T9" i="239"/>
  <c r="T2" i="239"/>
  <c r="I2" i="238"/>
  <c r="F10" i="195"/>
  <c r="I10" i="195"/>
  <c r="F14" i="195"/>
  <c r="I14" i="195"/>
  <c r="F18" i="195"/>
  <c r="I18" i="195"/>
  <c r="F9" i="195"/>
  <c r="F5" i="195"/>
  <c r="I2" i="247"/>
  <c r="T2" i="216"/>
  <c r="U20" i="240"/>
  <c r="R19" i="240"/>
  <c r="G23" i="238"/>
  <c r="R20" i="240"/>
  <c r="U24" i="239"/>
  <c r="Q6" i="240"/>
  <c r="U19" i="239"/>
  <c r="G19" i="238"/>
  <c r="U20" i="239"/>
  <c r="G14" i="232"/>
  <c r="H7" i="234"/>
  <c r="G10" i="232"/>
  <c r="H3" i="234"/>
  <c r="F21" i="231"/>
  <c r="I17" i="231"/>
  <c r="I13" i="231"/>
  <c r="I9" i="231"/>
  <c r="I5" i="231"/>
  <c r="F17" i="231"/>
  <c r="F13" i="231"/>
  <c r="J16" i="176"/>
  <c r="O25" i="232"/>
  <c r="O21" i="232"/>
  <c r="I25" i="232"/>
  <c r="F25" i="232"/>
  <c r="I17" i="232"/>
  <c r="F17" i="232"/>
  <c r="I21" i="232"/>
  <c r="F21" i="232"/>
  <c r="I13" i="232"/>
  <c r="F13" i="232"/>
  <c r="I5" i="232"/>
  <c r="F5" i="232"/>
  <c r="J4" i="232"/>
  <c r="J2" i="232"/>
  <c r="G4" i="232"/>
  <c r="G2" i="232"/>
  <c r="G16" i="231"/>
  <c r="G12" i="231"/>
  <c r="S20" i="209"/>
  <c r="S23" i="209"/>
  <c r="S24" i="209"/>
  <c r="P24" i="209"/>
  <c r="V25" i="282"/>
  <c r="N25" i="282"/>
  <c r="F25" i="282"/>
  <c r="F21" i="282"/>
  <c r="F17" i="282"/>
  <c r="F13" i="282"/>
  <c r="F9" i="282"/>
  <c r="F5" i="282"/>
  <c r="F9" i="281"/>
  <c r="F17" i="280"/>
  <c r="F13" i="280"/>
  <c r="F9" i="280"/>
  <c r="F5" i="280"/>
  <c r="F25" i="279"/>
  <c r="F22" i="279"/>
  <c r="F21" i="279"/>
  <c r="F18" i="279"/>
  <c r="F17" i="279"/>
  <c r="F14" i="279"/>
  <c r="F13" i="279"/>
  <c r="F10" i="279"/>
  <c r="F9" i="279"/>
  <c r="F5" i="279"/>
  <c r="F9" i="278"/>
  <c r="F5" i="278"/>
  <c r="F9" i="277"/>
  <c r="I10" i="231"/>
  <c r="F14" i="231"/>
  <c r="I14" i="231"/>
  <c r="F18" i="231"/>
  <c r="I18" i="231"/>
  <c r="F22" i="231"/>
  <c r="I22" i="231"/>
  <c r="H9" i="234"/>
  <c r="H5" i="234"/>
  <c r="H9" i="236"/>
  <c r="H4" i="236"/>
  <c r="H17" i="236"/>
  <c r="H16" i="236"/>
  <c r="H13" i="236"/>
  <c r="H12" i="236"/>
  <c r="G23" i="232"/>
  <c r="AI59" i="224"/>
  <c r="AI26" i="224"/>
  <c r="AI39" i="224"/>
  <c r="G24" i="231"/>
  <c r="AK22" i="224"/>
  <c r="AK54" i="224"/>
  <c r="AK30" i="224"/>
  <c r="P11" i="209"/>
  <c r="AP34" i="224"/>
  <c r="AP51" i="224"/>
  <c r="J23" i="232"/>
  <c r="AK59" i="224"/>
  <c r="AK26" i="224"/>
  <c r="AK39" i="224"/>
  <c r="P15" i="209"/>
  <c r="AN34" i="224"/>
  <c r="AN51" i="224"/>
  <c r="P3" i="209"/>
  <c r="AN39" i="224"/>
  <c r="AN59" i="224"/>
  <c r="AP18" i="224"/>
  <c r="AP55" i="224"/>
  <c r="AP30" i="224"/>
  <c r="AP22" i="224"/>
  <c r="G20" i="231"/>
  <c r="AI22" i="224"/>
  <c r="AI54" i="224"/>
  <c r="AI30" i="224"/>
  <c r="AN18" i="224"/>
  <c r="AN55" i="224"/>
  <c r="AN30" i="224"/>
  <c r="AN22" i="224"/>
  <c r="P7" i="209"/>
  <c r="AP39" i="224"/>
  <c r="AP59" i="224"/>
  <c r="J19" i="176"/>
  <c r="W26" i="224"/>
  <c r="W39" i="224"/>
  <c r="W59" i="224"/>
  <c r="H21" i="234"/>
  <c r="U54" i="224"/>
  <c r="U22" i="224"/>
  <c r="U30" i="224"/>
  <c r="H13" i="234"/>
  <c r="Y22" i="224"/>
  <c r="Y30" i="224"/>
  <c r="Y54" i="224"/>
  <c r="G19" i="176"/>
  <c r="U26" i="224"/>
  <c r="U39" i="224"/>
  <c r="U59" i="224"/>
  <c r="G15" i="176"/>
  <c r="Y26" i="224"/>
  <c r="Y39" i="224"/>
  <c r="Y59" i="224"/>
  <c r="W54" i="224"/>
  <c r="W22" i="224"/>
  <c r="W30" i="224"/>
  <c r="N9" i="236"/>
  <c r="AD54" i="224"/>
  <c r="AD22" i="224"/>
  <c r="AD30" i="224"/>
  <c r="AD26" i="224"/>
  <c r="AD39" i="224"/>
  <c r="AD59" i="224"/>
  <c r="N5" i="236"/>
  <c r="AF54" i="224"/>
  <c r="AF22" i="224"/>
  <c r="AF30" i="224"/>
  <c r="AB22" i="224"/>
  <c r="AB30" i="224"/>
  <c r="AB54" i="224"/>
  <c r="J12" i="232"/>
  <c r="AF26" i="224"/>
  <c r="AF39" i="224"/>
  <c r="AF59" i="224"/>
  <c r="AB26" i="224"/>
  <c r="AB39" i="224"/>
  <c r="AB59" i="224"/>
  <c r="T6" i="240"/>
  <c r="Q10" i="240"/>
  <c r="T10" i="240"/>
  <c r="G4" i="176"/>
  <c r="J4" i="176"/>
  <c r="G7" i="176"/>
  <c r="J8" i="176"/>
  <c r="G8" i="176"/>
  <c r="J20" i="232"/>
  <c r="J16" i="232"/>
  <c r="J11" i="232"/>
  <c r="G3" i="176"/>
  <c r="J15" i="232"/>
  <c r="G19" i="232"/>
  <c r="J19" i="232"/>
  <c r="I17" i="233"/>
  <c r="F17" i="233"/>
  <c r="I13" i="233"/>
  <c r="F13" i="233"/>
  <c r="I9" i="233"/>
  <c r="F9" i="233"/>
  <c r="I5" i="233"/>
  <c r="F5" i="233"/>
  <c r="T9" i="176"/>
  <c r="Q9" i="176"/>
  <c r="I9" i="176"/>
  <c r="F9" i="176"/>
  <c r="C16" i="275"/>
  <c r="C13" i="275"/>
  <c r="I9" i="275"/>
  <c r="F9" i="275"/>
  <c r="C3" i="275"/>
  <c r="I5" i="275"/>
  <c r="F5" i="275"/>
  <c r="C6" i="275"/>
  <c r="I5" i="273"/>
  <c r="F6" i="273"/>
  <c r="I6" i="273"/>
  <c r="F10" i="273"/>
  <c r="I10" i="273"/>
  <c r="F14" i="273"/>
  <c r="I14" i="273"/>
  <c r="F18" i="273"/>
  <c r="F22" i="273"/>
  <c r="I17" i="272"/>
  <c r="I9" i="272"/>
  <c r="I5" i="272"/>
  <c r="T17" i="271"/>
  <c r="C6" i="271"/>
  <c r="C3" i="271"/>
  <c r="H16" i="234"/>
  <c r="G18" i="238"/>
  <c r="AF17" i="224"/>
  <c r="AF21" i="224"/>
  <c r="AF25" i="224"/>
  <c r="AF29" i="224"/>
  <c r="AF33" i="224"/>
  <c r="AF37" i="224"/>
  <c r="K3" i="227"/>
  <c r="AX17" i="224"/>
  <c r="AX21" i="224"/>
  <c r="N11" i="227"/>
  <c r="H11" i="227"/>
  <c r="K7" i="227"/>
  <c r="AZ17" i="224"/>
  <c r="AZ21" i="224"/>
  <c r="U10" i="176"/>
  <c r="BB17" i="224"/>
  <c r="BB21" i="224"/>
  <c r="U23" i="239"/>
  <c r="G24" i="238"/>
  <c r="N4" i="236"/>
  <c r="G20" i="238"/>
  <c r="N8" i="236"/>
  <c r="J20" i="238"/>
  <c r="G19" i="231"/>
  <c r="G23" i="231"/>
  <c r="J24" i="232"/>
  <c r="T10" i="274"/>
  <c r="Q14" i="274"/>
  <c r="G22" i="232"/>
  <c r="AI17" i="224"/>
  <c r="AI21" i="224"/>
  <c r="AI25" i="224"/>
  <c r="AI29" i="224"/>
  <c r="AI33" i="224"/>
  <c r="AI37" i="224"/>
  <c r="J18" i="238"/>
  <c r="G22" i="238"/>
  <c r="AB17" i="224"/>
  <c r="AB21" i="224"/>
  <c r="AB25" i="224"/>
  <c r="AB29" i="224"/>
  <c r="AB33" i="224"/>
  <c r="AB37" i="224"/>
  <c r="G14" i="176"/>
  <c r="Y17" i="224"/>
  <c r="Y21" i="224"/>
  <c r="Y25" i="224"/>
  <c r="Y29" i="224"/>
  <c r="Y33" i="224"/>
  <c r="Y37" i="224"/>
  <c r="G18" i="176"/>
  <c r="U17" i="224"/>
  <c r="U21" i="224"/>
  <c r="U25" i="224"/>
  <c r="U29" i="224"/>
  <c r="U33" i="224"/>
  <c r="U37" i="224"/>
  <c r="G16" i="176"/>
  <c r="J18" i="176"/>
  <c r="W17" i="224"/>
  <c r="W21" i="224"/>
  <c r="W25" i="224"/>
  <c r="W29" i="224"/>
  <c r="W33" i="224"/>
  <c r="W37" i="224"/>
  <c r="N3" i="236"/>
  <c r="AF45" i="224"/>
  <c r="AF49" i="224"/>
  <c r="AF53" i="224"/>
  <c r="AF57" i="224"/>
  <c r="G20" i="176"/>
  <c r="J22" i="232"/>
  <c r="AK17" i="224"/>
  <c r="AK21" i="224"/>
  <c r="AK25" i="224"/>
  <c r="AK29" i="224"/>
  <c r="AK33" i="224"/>
  <c r="AK37" i="224"/>
  <c r="G22" i="231"/>
  <c r="AK45" i="224"/>
  <c r="AK49" i="224"/>
  <c r="AK53" i="224"/>
  <c r="AK57" i="224"/>
  <c r="AR21" i="224"/>
  <c r="G6" i="233"/>
  <c r="U18" i="176"/>
  <c r="AR33" i="224"/>
  <c r="Q14" i="271"/>
  <c r="T14" i="271"/>
  <c r="G14" i="237"/>
  <c r="BB13" i="224"/>
  <c r="BB33" i="224"/>
  <c r="BB37" i="224"/>
  <c r="R18" i="237"/>
  <c r="AZ13" i="224"/>
  <c r="AZ33" i="224"/>
  <c r="AZ37" i="224"/>
  <c r="R22" i="237"/>
  <c r="AX13" i="224"/>
  <c r="AX33" i="224"/>
  <c r="AX37" i="224"/>
  <c r="AD17" i="224"/>
  <c r="AD21" i="224"/>
  <c r="AD25" i="224"/>
  <c r="AD29" i="224"/>
  <c r="AD33" i="224"/>
  <c r="AD37" i="224"/>
  <c r="N7" i="236"/>
  <c r="AD45" i="224"/>
  <c r="AD49" i="224"/>
  <c r="AD53" i="224"/>
  <c r="AD57" i="224"/>
  <c r="T14" i="274"/>
  <c r="H11" i="234"/>
  <c r="Y45" i="224"/>
  <c r="Y49" i="224"/>
  <c r="Y53" i="224"/>
  <c r="Y57" i="224"/>
  <c r="H15" i="234"/>
  <c r="W45" i="224"/>
  <c r="W49" i="224"/>
  <c r="W53" i="224"/>
  <c r="W57" i="224"/>
  <c r="H19" i="234"/>
  <c r="U45" i="224"/>
  <c r="U49" i="224"/>
  <c r="U53" i="224"/>
  <c r="U57" i="224"/>
  <c r="G18" i="231"/>
  <c r="AI45" i="224"/>
  <c r="AI49" i="224"/>
  <c r="AI53" i="224"/>
  <c r="AI57" i="224"/>
  <c r="U22" i="239"/>
  <c r="AB45" i="224"/>
  <c r="AB49" i="224"/>
  <c r="AB53" i="224"/>
  <c r="AB57" i="224"/>
  <c r="J18" i="237"/>
  <c r="G18" i="237"/>
  <c r="J14" i="237"/>
  <c r="R14" i="172"/>
  <c r="U18" i="172"/>
  <c r="AR45" i="224"/>
  <c r="R22" i="195"/>
  <c r="J2" i="195"/>
  <c r="AR57" i="224"/>
  <c r="I9" i="232"/>
  <c r="F9" i="232"/>
  <c r="T25" i="168"/>
  <c r="Q25" i="168"/>
  <c r="T21" i="168"/>
  <c r="Q21" i="168"/>
  <c r="T17" i="168"/>
  <c r="Q17" i="168"/>
  <c r="T13" i="168"/>
  <c r="Q13" i="168"/>
  <c r="T9" i="168"/>
  <c r="Q9" i="168"/>
  <c r="T5" i="168"/>
  <c r="Q5" i="168"/>
  <c r="F25" i="231"/>
  <c r="F9" i="231"/>
  <c r="F5" i="231"/>
  <c r="I25" i="231"/>
  <c r="I21" i="231"/>
  <c r="R25" i="231"/>
  <c r="O25" i="231"/>
  <c r="I25" i="235"/>
  <c r="F25" i="235"/>
  <c r="R25" i="209"/>
  <c r="O25" i="209"/>
  <c r="R17" i="209"/>
  <c r="O17" i="209"/>
  <c r="O5" i="209"/>
  <c r="I9" i="253"/>
  <c r="F9" i="253"/>
  <c r="I5" i="253"/>
  <c r="F5" i="253"/>
  <c r="C6" i="253"/>
  <c r="C3" i="253"/>
  <c r="N6" i="252"/>
  <c r="N3" i="252"/>
  <c r="T9" i="251"/>
  <c r="Q9" i="251"/>
  <c r="T5" i="251"/>
  <c r="N6" i="251"/>
  <c r="N3" i="251"/>
  <c r="I17" i="241"/>
  <c r="F17" i="241"/>
  <c r="I13" i="241"/>
  <c r="F13" i="241"/>
  <c r="I9" i="241"/>
  <c r="F9" i="241"/>
  <c r="I5" i="241"/>
  <c r="F5" i="241"/>
  <c r="L9" i="245"/>
  <c r="F17" i="248"/>
  <c r="I9" i="248"/>
  <c r="I5" i="248"/>
  <c r="F6" i="248"/>
  <c r="AZ45" i="224"/>
  <c r="AZ49" i="224"/>
  <c r="R10" i="176"/>
  <c r="AZ57" i="224"/>
  <c r="BB45" i="224"/>
  <c r="BB49" i="224"/>
  <c r="R6" i="176"/>
  <c r="BB57" i="224"/>
  <c r="AX45" i="224"/>
  <c r="AX49" i="224"/>
  <c r="U6" i="176"/>
  <c r="AX57" i="224"/>
  <c r="I6" i="248"/>
  <c r="F10" i="248"/>
  <c r="J14" i="232"/>
  <c r="AP57" i="224"/>
  <c r="J10" i="232"/>
  <c r="AN57" i="224"/>
  <c r="I9" i="247"/>
  <c r="F9" i="247"/>
  <c r="F5" i="247"/>
  <c r="F6" i="247"/>
  <c r="I17" i="242"/>
  <c r="F17" i="242"/>
  <c r="I13" i="242"/>
  <c r="F13" i="242"/>
  <c r="I9" i="242"/>
  <c r="F9" i="242"/>
  <c r="I5" i="242"/>
  <c r="F5" i="242"/>
  <c r="F6" i="242"/>
  <c r="I17" i="244"/>
  <c r="F17" i="244"/>
  <c r="I13" i="244"/>
  <c r="F13" i="244"/>
  <c r="I9" i="244"/>
  <c r="F9" i="244"/>
  <c r="T9" i="244"/>
  <c r="Q9" i="244"/>
  <c r="I5" i="244"/>
  <c r="F5" i="244"/>
  <c r="T5" i="244"/>
  <c r="Q5" i="244"/>
  <c r="N6" i="244"/>
  <c r="N3" i="244"/>
  <c r="T17" i="243"/>
  <c r="Q17" i="243"/>
  <c r="T13" i="243"/>
  <c r="Q13" i="243"/>
  <c r="T9" i="243"/>
  <c r="Q9" i="243"/>
  <c r="I9" i="243"/>
  <c r="F9" i="243"/>
  <c r="T5" i="243"/>
  <c r="Q5" i="243"/>
  <c r="I5" i="243"/>
  <c r="F5" i="243"/>
  <c r="C6" i="243"/>
  <c r="C3" i="243"/>
  <c r="T17" i="216"/>
  <c r="Q17" i="216"/>
  <c r="I15" i="216"/>
  <c r="F15" i="216"/>
  <c r="C16" i="216"/>
  <c r="T13" i="216"/>
  <c r="Q13" i="216"/>
  <c r="C13" i="216"/>
  <c r="T9" i="216"/>
  <c r="Q9" i="216"/>
  <c r="I9" i="216"/>
  <c r="F9" i="216"/>
  <c r="C3" i="216"/>
  <c r="T5" i="216"/>
  <c r="Q5" i="216"/>
  <c r="I5" i="216"/>
  <c r="F5" i="216"/>
  <c r="C6" i="216"/>
  <c r="Q6" i="216"/>
  <c r="I29" i="240"/>
  <c r="F29" i="240"/>
  <c r="I25" i="240"/>
  <c r="F25" i="240"/>
  <c r="C26" i="240"/>
  <c r="C23" i="240"/>
  <c r="I19" i="240"/>
  <c r="F19" i="240"/>
  <c r="C13" i="240"/>
  <c r="I15" i="240"/>
  <c r="F15" i="240"/>
  <c r="C16" i="240"/>
  <c r="I9" i="240"/>
  <c r="F9" i="240"/>
  <c r="C3" i="240"/>
  <c r="I5" i="240"/>
  <c r="F5" i="240"/>
  <c r="C6" i="240"/>
  <c r="T25" i="239"/>
  <c r="Q25" i="239"/>
  <c r="T21" i="239"/>
  <c r="T17" i="239"/>
  <c r="Q17" i="239"/>
  <c r="Q13" i="239"/>
  <c r="Q9" i="239"/>
  <c r="T5" i="239"/>
  <c r="Q5" i="239"/>
  <c r="Q6" i="239"/>
  <c r="I29" i="239"/>
  <c r="F29" i="239"/>
  <c r="C23" i="239"/>
  <c r="I25" i="239"/>
  <c r="F25" i="239"/>
  <c r="C26" i="239"/>
  <c r="I19" i="239"/>
  <c r="F19" i="239"/>
  <c r="I15" i="239"/>
  <c r="F15" i="239"/>
  <c r="C16" i="239"/>
  <c r="C13" i="239"/>
  <c r="I9" i="239"/>
  <c r="F9" i="239"/>
  <c r="C3" i="239"/>
  <c r="I5" i="239"/>
  <c r="F5" i="239"/>
  <c r="C6" i="239"/>
  <c r="F25" i="238"/>
  <c r="F17" i="238"/>
  <c r="F13" i="238"/>
  <c r="T9" i="238"/>
  <c r="Q9" i="238"/>
  <c r="I9" i="238"/>
  <c r="F9" i="238"/>
  <c r="F5" i="238"/>
  <c r="T10" i="238"/>
  <c r="Q14" i="238"/>
  <c r="F6" i="238"/>
  <c r="T9" i="241"/>
  <c r="T5" i="241"/>
  <c r="N6" i="241"/>
  <c r="N3" i="241"/>
  <c r="T17" i="237"/>
  <c r="Q17" i="237"/>
  <c r="T13" i="237"/>
  <c r="Q13" i="237"/>
  <c r="T9" i="237"/>
  <c r="Q9" i="237"/>
  <c r="T5" i="237"/>
  <c r="Q5" i="237"/>
  <c r="T25" i="195"/>
  <c r="Q25" i="195"/>
  <c r="T17" i="195"/>
  <c r="Q17" i="195"/>
  <c r="T13" i="195"/>
  <c r="Q13" i="195"/>
  <c r="T9" i="195"/>
  <c r="Q9" i="195"/>
  <c r="T5" i="195"/>
  <c r="Q5" i="195"/>
  <c r="T2" i="195"/>
  <c r="Q6" i="195"/>
  <c r="T6" i="195"/>
  <c r="Q10" i="195"/>
  <c r="T10" i="195"/>
  <c r="Q14" i="195"/>
  <c r="T14" i="195"/>
  <c r="Q18" i="195"/>
  <c r="T18" i="195"/>
  <c r="Q22" i="195"/>
  <c r="T22" i="195"/>
  <c r="F17" i="195"/>
  <c r="I29" i="173"/>
  <c r="F29" i="173"/>
  <c r="I25" i="173"/>
  <c r="F25" i="173"/>
  <c r="C26" i="173"/>
  <c r="C23" i="173"/>
  <c r="I19" i="173"/>
  <c r="F19" i="173"/>
  <c r="I15" i="173"/>
  <c r="F15" i="173"/>
  <c r="C16" i="173"/>
  <c r="C13" i="173"/>
  <c r="N16" i="235"/>
  <c r="Q15" i="235"/>
  <c r="T15" i="235"/>
  <c r="N13" i="235"/>
  <c r="Q19" i="235"/>
  <c r="T19" i="235"/>
  <c r="Q25" i="235"/>
  <c r="T25" i="235"/>
  <c r="N26" i="235"/>
  <c r="Q29" i="235"/>
  <c r="T29" i="235"/>
  <c r="T29" i="233"/>
  <c r="Q29" i="233"/>
  <c r="T25" i="233"/>
  <c r="Q25" i="233"/>
  <c r="N26" i="233"/>
  <c r="N23" i="233"/>
  <c r="T19" i="233"/>
  <c r="Q19" i="233"/>
  <c r="Q15" i="233"/>
  <c r="N16" i="233"/>
  <c r="N13" i="233"/>
  <c r="T9" i="233"/>
  <c r="Q9" i="233"/>
  <c r="T5" i="233"/>
  <c r="Q5" i="233"/>
  <c r="N6" i="233"/>
  <c r="N3" i="233"/>
  <c r="I6" i="247"/>
  <c r="F10" i="247"/>
  <c r="I6" i="242"/>
  <c r="F10" i="242"/>
  <c r="I10" i="242"/>
  <c r="F14" i="242"/>
  <c r="I14" i="242"/>
  <c r="T6" i="216"/>
  <c r="Q10" i="216"/>
  <c r="T10" i="216"/>
  <c r="Q14" i="216"/>
  <c r="T14" i="216"/>
  <c r="T6" i="239"/>
  <c r="Q10" i="239"/>
  <c r="T10" i="239"/>
  <c r="Q14" i="239"/>
  <c r="I6" i="238"/>
  <c r="F10" i="238"/>
  <c r="I10" i="238"/>
  <c r="F14" i="238"/>
  <c r="I14" i="238"/>
  <c r="F18" i="238"/>
  <c r="I18" i="238"/>
  <c r="F22" i="238"/>
  <c r="I22" i="238"/>
  <c r="Q14" i="240"/>
  <c r="T14" i="240"/>
  <c r="Q18" i="240"/>
  <c r="T18" i="240"/>
  <c r="O17" i="232"/>
  <c r="O13" i="232"/>
  <c r="O9" i="232"/>
  <c r="O6" i="232"/>
  <c r="O10" i="232"/>
  <c r="O14" i="232"/>
  <c r="O18" i="232"/>
  <c r="O22" i="232"/>
  <c r="O5" i="232"/>
  <c r="I10" i="247"/>
  <c r="F14" i="247"/>
  <c r="T14" i="239"/>
  <c r="Q18" i="239"/>
  <c r="T18" i="239"/>
  <c r="Q22" i="239"/>
  <c r="T22" i="239"/>
  <c r="I14" i="247"/>
  <c r="B20" i="228"/>
  <c r="B36" i="228"/>
  <c r="B52" i="228"/>
  <c r="T17" i="172"/>
  <c r="O9" i="209"/>
  <c r="T9" i="172"/>
  <c r="T5" i="172"/>
  <c r="O6" i="209"/>
  <c r="O10" i="209"/>
  <c r="R10" i="209"/>
  <c r="O14" i="209"/>
  <c r="R14" i="209"/>
  <c r="O18" i="209"/>
  <c r="R18" i="209"/>
  <c r="O22" i="209"/>
  <c r="R22" i="209"/>
  <c r="C18" i="194"/>
  <c r="C14" i="194"/>
  <c r="C10" i="194"/>
  <c r="I5" i="173"/>
  <c r="F5" i="173"/>
  <c r="J8" i="194"/>
  <c r="C3" i="194"/>
  <c r="J7" i="194"/>
  <c r="J6" i="194"/>
  <c r="J4" i="194"/>
  <c r="C6" i="194"/>
  <c r="J3" i="194"/>
  <c r="F21" i="194"/>
  <c r="I13" i="194"/>
  <c r="F17" i="194"/>
  <c r="I17" i="194"/>
  <c r="F13" i="194"/>
  <c r="F5" i="194"/>
  <c r="G8" i="194"/>
  <c r="G7" i="194"/>
  <c r="G4" i="194"/>
  <c r="G3" i="194"/>
  <c r="T17" i="182"/>
  <c r="T13" i="182"/>
  <c r="T25" i="210"/>
  <c r="T21" i="210"/>
  <c r="T5" i="214"/>
  <c r="T13" i="214"/>
  <c r="T17" i="214"/>
  <c r="Q33" i="188"/>
  <c r="Q25" i="188"/>
  <c r="Q21" i="188"/>
  <c r="Q13" i="188"/>
  <c r="Q21" i="210"/>
  <c r="Q29" i="185"/>
  <c r="Q21" i="185"/>
  <c r="T29" i="188"/>
  <c r="C14" i="215"/>
  <c r="C10" i="215"/>
  <c r="C14" i="213"/>
  <c r="C10" i="213"/>
  <c r="C6" i="213"/>
  <c r="C3" i="213"/>
  <c r="C30" i="223"/>
  <c r="C26" i="223"/>
  <c r="C22" i="223"/>
  <c r="C18" i="223"/>
  <c r="C10" i="223"/>
  <c r="T17" i="188"/>
  <c r="T13" i="188"/>
  <c r="T5" i="188"/>
  <c r="T29" i="185"/>
  <c r="T21" i="185"/>
  <c r="I9" i="185"/>
  <c r="Q21" i="186"/>
  <c r="Q17" i="186"/>
  <c r="Q5" i="186"/>
  <c r="Q13" i="186"/>
  <c r="T9" i="188"/>
  <c r="F13" i="215"/>
  <c r="I13" i="215"/>
  <c r="I9" i="210"/>
  <c r="U18" i="223"/>
  <c r="U17" i="223"/>
  <c r="U14" i="223"/>
  <c r="U13" i="223"/>
  <c r="T19" i="223"/>
  <c r="T15" i="223"/>
  <c r="T2" i="194"/>
  <c r="Q6" i="194"/>
  <c r="T6" i="194"/>
  <c r="I2" i="194"/>
  <c r="F6" i="194"/>
  <c r="I6" i="194"/>
  <c r="F10" i="194"/>
  <c r="I10" i="194"/>
  <c r="F14" i="194"/>
  <c r="I14" i="194"/>
  <c r="F18" i="194"/>
  <c r="I22" i="182"/>
  <c r="F26" i="182"/>
  <c r="I26" i="182"/>
  <c r="T2" i="182"/>
  <c r="Q6" i="182"/>
  <c r="T6" i="182"/>
  <c r="Q10" i="182"/>
  <c r="T10" i="182"/>
  <c r="Q14" i="182"/>
  <c r="T14" i="182"/>
  <c r="Q18" i="182"/>
  <c r="T18" i="182"/>
  <c r="I12" i="182"/>
  <c r="F16" i="182"/>
  <c r="I16" i="182"/>
  <c r="I2" i="182"/>
  <c r="F6" i="182"/>
  <c r="I6" i="182"/>
  <c r="I2" i="215"/>
  <c r="F6" i="215"/>
  <c r="I6" i="215"/>
  <c r="F10" i="215"/>
  <c r="I10" i="215"/>
  <c r="F14" i="215"/>
  <c r="I14" i="215"/>
  <c r="O6" i="215"/>
  <c r="O10" i="215"/>
  <c r="O14" i="215"/>
  <c r="O6" i="213"/>
  <c r="O10" i="213"/>
  <c r="O14" i="213"/>
  <c r="I2" i="213"/>
  <c r="F6" i="213"/>
  <c r="I6" i="213"/>
  <c r="F10" i="213"/>
  <c r="I10" i="213"/>
  <c r="F14" i="213"/>
  <c r="I14" i="213"/>
  <c r="T2" i="214"/>
  <c r="Q6" i="214"/>
  <c r="T6" i="214"/>
  <c r="Q10" i="214"/>
  <c r="T10" i="214"/>
  <c r="Q14" i="214"/>
  <c r="T14" i="214"/>
  <c r="Q18" i="214"/>
  <c r="Q22" i="214"/>
  <c r="Q6" i="223"/>
  <c r="Q12" i="223"/>
  <c r="Q16" i="223"/>
  <c r="T12" i="223"/>
  <c r="T16" i="223"/>
  <c r="I2" i="214"/>
  <c r="F6" i="214"/>
  <c r="I6" i="214"/>
  <c r="F10" i="214"/>
  <c r="I10" i="214"/>
  <c r="F14" i="214"/>
  <c r="I14" i="214"/>
  <c r="F18" i="214"/>
  <c r="I18" i="214"/>
  <c r="I2" i="223"/>
  <c r="F6" i="223"/>
  <c r="I6" i="223"/>
  <c r="F10" i="223"/>
  <c r="I10" i="223"/>
  <c r="F14" i="223"/>
  <c r="I14" i="223"/>
  <c r="F18" i="223"/>
  <c r="I18" i="223"/>
  <c r="F22" i="223"/>
  <c r="I22" i="223"/>
  <c r="F26" i="223"/>
  <c r="I26" i="223"/>
  <c r="F30" i="223"/>
  <c r="I30" i="223"/>
  <c r="I12" i="188"/>
  <c r="F16" i="188"/>
  <c r="I16" i="188"/>
  <c r="T2" i="188"/>
  <c r="Q6" i="188"/>
  <c r="T6" i="188"/>
  <c r="Q10" i="188"/>
  <c r="T10" i="188"/>
  <c r="Q14" i="188"/>
  <c r="T14" i="188"/>
  <c r="Q18" i="188"/>
  <c r="T18" i="188"/>
  <c r="Q22" i="188"/>
  <c r="T22" i="188"/>
  <c r="Q26" i="188"/>
  <c r="T26" i="188"/>
  <c r="Q30" i="188"/>
  <c r="T30" i="188"/>
  <c r="T2" i="222"/>
  <c r="Q6" i="222"/>
  <c r="T6" i="222"/>
  <c r="Q10" i="222"/>
  <c r="T10" i="222"/>
  <c r="Q14" i="222"/>
  <c r="T14" i="222"/>
  <c r="Q18" i="222"/>
  <c r="T18" i="222"/>
  <c r="Q22" i="222"/>
  <c r="T22" i="222"/>
  <c r="Q26" i="222"/>
  <c r="T26" i="222"/>
  <c r="Q30" i="222"/>
  <c r="T30" i="222"/>
  <c r="I2" i="188"/>
  <c r="F6" i="188"/>
  <c r="I6" i="188"/>
  <c r="I2" i="222"/>
  <c r="F6" i="222"/>
  <c r="I6" i="222"/>
  <c r="J26" i="211"/>
  <c r="M26" i="211"/>
  <c r="P26" i="211"/>
  <c r="G30" i="211"/>
  <c r="J30" i="211"/>
  <c r="M30" i="211"/>
  <c r="P30" i="211"/>
  <c r="G34" i="211"/>
  <c r="J34" i="211"/>
  <c r="M34" i="211"/>
  <c r="P34" i="211"/>
  <c r="G38" i="211"/>
  <c r="M38" i="211"/>
  <c r="P38" i="211"/>
  <c r="G42" i="211"/>
  <c r="J3" i="211"/>
  <c r="M3" i="211"/>
  <c r="P3" i="211"/>
  <c r="G7" i="211"/>
  <c r="J7" i="211"/>
  <c r="M7" i="211"/>
  <c r="P7" i="211"/>
  <c r="G11" i="211"/>
  <c r="J11" i="211"/>
  <c r="M11" i="211"/>
  <c r="P11" i="211"/>
  <c r="G15" i="211"/>
  <c r="J15" i="211"/>
  <c r="M15" i="211"/>
  <c r="P15" i="211"/>
  <c r="G19" i="211"/>
  <c r="M19" i="211"/>
  <c r="T2" i="210"/>
  <c r="Q6" i="210"/>
  <c r="T6" i="210"/>
  <c r="Q10" i="210"/>
  <c r="T10" i="210"/>
  <c r="Q14" i="210"/>
  <c r="T14" i="210"/>
  <c r="Q18" i="210"/>
  <c r="T18" i="210"/>
  <c r="Q22" i="210"/>
  <c r="T22" i="210"/>
  <c r="Q26" i="210"/>
  <c r="T26" i="210"/>
  <c r="Q30" i="210"/>
  <c r="T30" i="210"/>
  <c r="T2" i="185"/>
  <c r="Q6" i="185"/>
  <c r="T6" i="185"/>
  <c r="Q10" i="185"/>
  <c r="T10" i="185"/>
  <c r="Q14" i="185"/>
  <c r="T14" i="185"/>
  <c r="Q18" i="185"/>
  <c r="T18" i="185"/>
  <c r="Q22" i="185"/>
  <c r="T22" i="185"/>
  <c r="Q26" i="185"/>
  <c r="T26" i="185"/>
  <c r="Q30" i="185"/>
  <c r="T30" i="185"/>
  <c r="I2" i="210"/>
  <c r="F6" i="210"/>
  <c r="I6" i="210"/>
  <c r="I2" i="185"/>
  <c r="F6" i="185"/>
  <c r="I6" i="185"/>
  <c r="T2" i="186"/>
  <c r="Q6" i="186"/>
  <c r="T6" i="186"/>
  <c r="Q10" i="186"/>
  <c r="T10" i="186"/>
  <c r="Q14" i="186"/>
  <c r="T14" i="186"/>
  <c r="Q18" i="186"/>
  <c r="T18" i="186"/>
  <c r="Q22" i="186"/>
  <c r="T22" i="186"/>
  <c r="Q26" i="186"/>
  <c r="T26" i="186"/>
  <c r="Q30" i="186"/>
  <c r="T30" i="186"/>
  <c r="I12" i="186"/>
  <c r="F16" i="186"/>
  <c r="I16" i="186"/>
  <c r="I2" i="186"/>
  <c r="F6" i="186"/>
  <c r="I6" i="186"/>
  <c r="T17" i="186"/>
  <c r="T13" i="186"/>
  <c r="T9" i="186"/>
  <c r="T5" i="186"/>
  <c r="I15" i="186"/>
  <c r="C6" i="173"/>
  <c r="I21" i="214"/>
  <c r="I17" i="214"/>
  <c r="I13" i="214"/>
  <c r="I5" i="214"/>
  <c r="J15" i="213"/>
  <c r="R6" i="194"/>
  <c r="R7" i="194"/>
  <c r="R8" i="194"/>
  <c r="R4" i="194"/>
  <c r="R3" i="194"/>
  <c r="R2" i="194"/>
  <c r="O13" i="215"/>
  <c r="Q5" i="211"/>
  <c r="R8" i="223"/>
  <c r="N3" i="223"/>
  <c r="Q4" i="211"/>
  <c r="Q3" i="211"/>
  <c r="Q15" i="211"/>
  <c r="Q16" i="211"/>
  <c r="Q17" i="211"/>
  <c r="R18" i="223"/>
  <c r="Q13" i="211"/>
  <c r="Q31" i="211"/>
  <c r="Q32" i="211"/>
  <c r="Q28" i="211"/>
  <c r="C3" i="173"/>
  <c r="F21" i="214"/>
  <c r="F17" i="214"/>
  <c r="F13" i="214"/>
  <c r="F5" i="214"/>
  <c r="I9" i="188"/>
  <c r="F9" i="188"/>
  <c r="J8" i="188"/>
  <c r="G8" i="188"/>
  <c r="C3" i="188"/>
  <c r="J7" i="188"/>
  <c r="G7" i="188"/>
  <c r="F5" i="188"/>
  <c r="I5" i="188"/>
  <c r="J4" i="188"/>
  <c r="G4" i="188"/>
  <c r="J3" i="188"/>
  <c r="C6" i="188"/>
  <c r="G3" i="188"/>
  <c r="I29" i="182"/>
  <c r="I19" i="182"/>
  <c r="I9" i="186"/>
  <c r="O13" i="213"/>
  <c r="O9" i="213"/>
  <c r="U8" i="194"/>
  <c r="U4" i="194"/>
  <c r="U7" i="194"/>
  <c r="U3" i="194"/>
  <c r="U6" i="194"/>
  <c r="O9" i="200"/>
  <c r="U2" i="194"/>
  <c r="M9" i="200"/>
  <c r="I9" i="200"/>
  <c r="K9" i="200"/>
  <c r="G9" i="200"/>
  <c r="E9" i="200"/>
  <c r="J17" i="182"/>
  <c r="J18" i="182"/>
  <c r="J13" i="182"/>
  <c r="J14" i="182"/>
  <c r="I9" i="182"/>
  <c r="J7" i="182"/>
  <c r="J8" i="182"/>
  <c r="G7" i="182"/>
  <c r="G8" i="182"/>
  <c r="J3" i="182"/>
  <c r="J4" i="182"/>
  <c r="G3" i="182"/>
  <c r="G4" i="182"/>
  <c r="R22" i="214"/>
  <c r="R23" i="214"/>
  <c r="R24" i="214"/>
  <c r="N18" i="214"/>
  <c r="R18" i="214"/>
  <c r="R19" i="214"/>
  <c r="R20" i="214"/>
  <c r="U14" i="214"/>
  <c r="U15" i="214"/>
  <c r="U16" i="214"/>
  <c r="R14" i="214"/>
  <c r="R15" i="214"/>
  <c r="R16" i="214"/>
  <c r="U11" i="214"/>
  <c r="U12" i="214"/>
  <c r="R11" i="214"/>
  <c r="R12" i="214"/>
  <c r="U7" i="214"/>
  <c r="U8" i="214"/>
  <c r="R7" i="214"/>
  <c r="R8" i="214"/>
  <c r="U3" i="214"/>
  <c r="U4" i="214"/>
  <c r="R3" i="214"/>
  <c r="R4" i="214"/>
  <c r="C3" i="168"/>
  <c r="C6" i="182"/>
  <c r="N6" i="214"/>
  <c r="N6" i="194"/>
  <c r="C3" i="182"/>
  <c r="C13" i="182"/>
  <c r="N14" i="182"/>
  <c r="N3" i="194"/>
  <c r="N22" i="214"/>
  <c r="C16" i="182"/>
  <c r="N3" i="214"/>
  <c r="N10" i="214"/>
  <c r="N14" i="214"/>
  <c r="C6" i="168"/>
  <c r="K17" i="200"/>
  <c r="K21" i="200"/>
  <c r="O17" i="200"/>
  <c r="O21" i="200"/>
  <c r="M17" i="200"/>
  <c r="M21" i="200"/>
  <c r="E17" i="200"/>
  <c r="E21" i="200"/>
  <c r="G17" i="200"/>
  <c r="G21" i="200"/>
  <c r="I17" i="200"/>
  <c r="I21" i="200"/>
  <c r="C16" i="172"/>
  <c r="E29" i="200"/>
  <c r="E33" i="200"/>
  <c r="E37" i="200"/>
  <c r="E45" i="200"/>
  <c r="E49" i="200"/>
  <c r="M29" i="200"/>
  <c r="M33" i="200"/>
  <c r="M37" i="200"/>
  <c r="O29" i="200"/>
  <c r="O33" i="200"/>
  <c r="O37" i="200"/>
  <c r="K29" i="200"/>
  <c r="K33" i="200"/>
  <c r="K37" i="200"/>
  <c r="K45" i="200"/>
  <c r="K49" i="200"/>
  <c r="I29" i="200"/>
  <c r="I33" i="200"/>
  <c r="I37" i="200"/>
  <c r="I45" i="200"/>
  <c r="I49" i="200"/>
  <c r="G29" i="200"/>
  <c r="G33" i="200"/>
  <c r="G37" i="200"/>
  <c r="G45" i="200"/>
  <c r="G49" i="200"/>
  <c r="G12" i="182"/>
  <c r="G13" i="182"/>
  <c r="G14" i="182"/>
  <c r="J24" i="182"/>
  <c r="G24" i="182"/>
  <c r="O45" i="200"/>
  <c r="O49" i="200"/>
  <c r="O57" i="200"/>
  <c r="I57" i="200"/>
  <c r="K57" i="200"/>
  <c r="M45" i="200"/>
  <c r="M49" i="200"/>
  <c r="E57" i="200"/>
  <c r="G28" i="182"/>
  <c r="G57" i="200"/>
  <c r="G54" i="202"/>
  <c r="E9" i="221"/>
  <c r="O59" i="220"/>
  <c r="M59" i="220"/>
  <c r="M54" i="220"/>
  <c r="K54" i="220"/>
  <c r="J8" i="215"/>
  <c r="J7" i="215"/>
  <c r="J3" i="215"/>
  <c r="J4" i="215"/>
  <c r="M9" i="192"/>
  <c r="P6" i="213"/>
  <c r="P14" i="213"/>
  <c r="K9" i="192"/>
  <c r="P2" i="213"/>
  <c r="P10" i="213"/>
  <c r="P8" i="213"/>
  <c r="P4" i="213"/>
  <c r="N18" i="182"/>
  <c r="K59" i="192"/>
  <c r="M59" i="192"/>
  <c r="N3" i="182"/>
  <c r="U6" i="182"/>
  <c r="G9" i="192"/>
  <c r="P2" i="215"/>
  <c r="U7" i="182"/>
  <c r="U8" i="182"/>
  <c r="U2" i="182"/>
  <c r="I9" i="192"/>
  <c r="U3" i="182"/>
  <c r="U4" i="182"/>
  <c r="M10" i="192"/>
  <c r="P16" i="213"/>
  <c r="K10" i="192"/>
  <c r="P12" i="213"/>
  <c r="M58" i="192"/>
  <c r="M46" i="192"/>
  <c r="M23" i="192"/>
  <c r="M35" i="192"/>
  <c r="K58" i="192"/>
  <c r="K46" i="192"/>
  <c r="K23" i="192"/>
  <c r="K35" i="192"/>
  <c r="J6" i="215"/>
  <c r="I58" i="192"/>
  <c r="G58" i="192"/>
  <c r="I50" i="192"/>
  <c r="G50" i="192"/>
  <c r="I46" i="192"/>
  <c r="G46" i="192"/>
  <c r="I38" i="192"/>
  <c r="G38" i="192"/>
  <c r="I23" i="192"/>
  <c r="I35" i="192"/>
  <c r="G23" i="192"/>
  <c r="G35" i="192"/>
  <c r="I19" i="192"/>
  <c r="I31" i="192"/>
  <c r="G19" i="192"/>
  <c r="G31" i="192"/>
  <c r="O6" i="203"/>
  <c r="M6" i="203"/>
  <c r="M26" i="203"/>
  <c r="K6" i="203"/>
  <c r="O5" i="203"/>
  <c r="O9" i="203"/>
  <c r="M5" i="203"/>
  <c r="M9" i="203"/>
  <c r="K5" i="203"/>
  <c r="K9" i="203"/>
  <c r="I6" i="203"/>
  <c r="I34" i="203"/>
  <c r="I5" i="203"/>
  <c r="I9" i="203"/>
  <c r="I39" i="203"/>
  <c r="G51" i="203"/>
  <c r="G54" i="203"/>
  <c r="E59" i="203"/>
  <c r="I58" i="203"/>
  <c r="I55" i="203"/>
  <c r="I50" i="203"/>
  <c r="I47" i="203"/>
  <c r="I46" i="203"/>
  <c r="I38" i="203"/>
  <c r="I27" i="203"/>
  <c r="I18" i="203"/>
  <c r="I23" i="203"/>
  <c r="I35" i="203"/>
  <c r="I19" i="203"/>
  <c r="I31" i="203"/>
  <c r="I54" i="203"/>
  <c r="I59" i="203"/>
  <c r="G58" i="203"/>
  <c r="E58" i="203"/>
  <c r="G55" i="203"/>
  <c r="E55" i="203"/>
  <c r="G50" i="203"/>
  <c r="E50" i="203"/>
  <c r="G47" i="203"/>
  <c r="E47" i="203"/>
  <c r="G46" i="203"/>
  <c r="E46" i="203"/>
  <c r="G38" i="203"/>
  <c r="E38" i="203"/>
  <c r="G18" i="203"/>
  <c r="E18" i="203"/>
  <c r="G23" i="203"/>
  <c r="G35" i="203"/>
  <c r="E23" i="203"/>
  <c r="E35" i="203"/>
  <c r="G19" i="203"/>
  <c r="G31" i="203"/>
  <c r="E19" i="203"/>
  <c r="E31" i="203"/>
  <c r="G9" i="203"/>
  <c r="E9" i="203"/>
  <c r="E54" i="203"/>
  <c r="G59" i="203"/>
  <c r="G6" i="202"/>
  <c r="G51" i="202"/>
  <c r="E6" i="202"/>
  <c r="E5" i="202"/>
  <c r="E9" i="202"/>
  <c r="G58" i="202"/>
  <c r="E58" i="202"/>
  <c r="G55" i="202"/>
  <c r="E55" i="202"/>
  <c r="G50" i="202"/>
  <c r="E50" i="202"/>
  <c r="G47" i="202"/>
  <c r="E47" i="202"/>
  <c r="G46" i="202"/>
  <c r="E46" i="202"/>
  <c r="G38" i="202"/>
  <c r="E38" i="202"/>
  <c r="G27" i="202"/>
  <c r="G18" i="202"/>
  <c r="E27" i="202"/>
  <c r="E18" i="202"/>
  <c r="G23" i="202"/>
  <c r="G35" i="202"/>
  <c r="E23" i="202"/>
  <c r="E35" i="202"/>
  <c r="G19" i="202"/>
  <c r="G31" i="202"/>
  <c r="E19" i="202"/>
  <c r="E31" i="202"/>
  <c r="G5" i="202"/>
  <c r="G9" i="202"/>
  <c r="G6" i="201"/>
  <c r="G51" i="201"/>
  <c r="E6" i="201"/>
  <c r="E34" i="201"/>
  <c r="G58" i="201"/>
  <c r="G55" i="201"/>
  <c r="G50" i="201"/>
  <c r="G47" i="201"/>
  <c r="G46" i="201"/>
  <c r="G38" i="201"/>
  <c r="G27" i="201"/>
  <c r="G18" i="201"/>
  <c r="G23" i="201"/>
  <c r="G35" i="201"/>
  <c r="G19" i="201"/>
  <c r="G31" i="201"/>
  <c r="G5" i="201"/>
  <c r="G9" i="201"/>
  <c r="I6" i="221"/>
  <c r="I59" i="221"/>
  <c r="G6" i="221"/>
  <c r="E10" i="221"/>
  <c r="I58" i="221"/>
  <c r="I55" i="221"/>
  <c r="I50" i="221"/>
  <c r="I47" i="221"/>
  <c r="I46" i="221"/>
  <c r="I38" i="221"/>
  <c r="I27" i="221"/>
  <c r="I18" i="221"/>
  <c r="I23" i="221"/>
  <c r="I35" i="221"/>
  <c r="I19" i="221"/>
  <c r="I31" i="221"/>
  <c r="I5" i="221"/>
  <c r="I9" i="221"/>
  <c r="O6" i="220"/>
  <c r="M6" i="220"/>
  <c r="K6" i="220"/>
  <c r="O5" i="220"/>
  <c r="O9" i="220"/>
  <c r="M5" i="220"/>
  <c r="M9" i="220"/>
  <c r="K5" i="220"/>
  <c r="K9" i="220"/>
  <c r="I6" i="220"/>
  <c r="I51" i="220"/>
  <c r="I26" i="220"/>
  <c r="G6" i="220"/>
  <c r="E6" i="220"/>
  <c r="O59" i="203"/>
  <c r="M59" i="203"/>
  <c r="K59" i="203"/>
  <c r="O58" i="203"/>
  <c r="M58" i="203"/>
  <c r="K58" i="203"/>
  <c r="O55" i="203"/>
  <c r="M55" i="203"/>
  <c r="K55" i="203"/>
  <c r="O54" i="203"/>
  <c r="M54" i="203"/>
  <c r="K54" i="203"/>
  <c r="O50" i="203"/>
  <c r="M50" i="203"/>
  <c r="K50" i="203"/>
  <c r="O47" i="203"/>
  <c r="M47" i="203"/>
  <c r="K47" i="203"/>
  <c r="O46" i="203"/>
  <c r="M46" i="203"/>
  <c r="K46" i="203"/>
  <c r="O39" i="203"/>
  <c r="M39" i="203"/>
  <c r="K39" i="203"/>
  <c r="O38" i="203"/>
  <c r="M38" i="203"/>
  <c r="K38" i="203"/>
  <c r="O30" i="203"/>
  <c r="M30" i="203"/>
  <c r="K30" i="203"/>
  <c r="O27" i="203"/>
  <c r="O18" i="203"/>
  <c r="M27" i="203"/>
  <c r="M18" i="203"/>
  <c r="K27" i="203"/>
  <c r="K18" i="203"/>
  <c r="O26" i="203"/>
  <c r="K26" i="203"/>
  <c r="O23" i="203"/>
  <c r="O35" i="203"/>
  <c r="M23" i="203"/>
  <c r="M35" i="203"/>
  <c r="K23" i="203"/>
  <c r="K35" i="203"/>
  <c r="O22" i="203"/>
  <c r="M22" i="203"/>
  <c r="K22" i="203"/>
  <c r="O19" i="203"/>
  <c r="O31" i="203"/>
  <c r="M19" i="203"/>
  <c r="M31" i="203"/>
  <c r="K19" i="203"/>
  <c r="K31" i="203"/>
  <c r="E58" i="201"/>
  <c r="E55" i="201"/>
  <c r="E50" i="201"/>
  <c r="E47" i="201"/>
  <c r="E46" i="201"/>
  <c r="E38" i="201"/>
  <c r="E27" i="201"/>
  <c r="E18" i="201"/>
  <c r="E23" i="201"/>
  <c r="E35" i="201"/>
  <c r="E19" i="201"/>
  <c r="E31" i="201"/>
  <c r="E5" i="201"/>
  <c r="E9" i="201"/>
  <c r="G59" i="221"/>
  <c r="G58" i="221"/>
  <c r="E58" i="221"/>
  <c r="G55" i="221"/>
  <c r="G50" i="221"/>
  <c r="G47" i="221"/>
  <c r="G46" i="221"/>
  <c r="E46" i="221"/>
  <c r="G38" i="221"/>
  <c r="G27" i="221"/>
  <c r="G18" i="221"/>
  <c r="G23" i="221"/>
  <c r="G35" i="221"/>
  <c r="E23" i="221"/>
  <c r="E35" i="221"/>
  <c r="G19" i="221"/>
  <c r="G31" i="221"/>
  <c r="G5" i="221"/>
  <c r="G9" i="221"/>
  <c r="E23" i="220"/>
  <c r="E35" i="220"/>
  <c r="E22" i="220"/>
  <c r="E19" i="220"/>
  <c r="E27" i="220"/>
  <c r="E18" i="220"/>
  <c r="G5" i="220"/>
  <c r="G9" i="220"/>
  <c r="E5" i="220"/>
  <c r="E9" i="220"/>
  <c r="I59" i="220"/>
  <c r="G59" i="220"/>
  <c r="E59" i="220"/>
  <c r="O58" i="220"/>
  <c r="M58" i="220"/>
  <c r="K58" i="220"/>
  <c r="I58" i="220"/>
  <c r="G58" i="220"/>
  <c r="E58" i="220"/>
  <c r="O55" i="220"/>
  <c r="M55" i="220"/>
  <c r="K55" i="220"/>
  <c r="I55" i="220"/>
  <c r="G55" i="220"/>
  <c r="E55" i="220"/>
  <c r="I54" i="220"/>
  <c r="G54" i="220"/>
  <c r="E54" i="220"/>
  <c r="O50" i="220"/>
  <c r="M50" i="220"/>
  <c r="K50" i="220"/>
  <c r="I50" i="220"/>
  <c r="G50" i="220"/>
  <c r="E50" i="220"/>
  <c r="O47" i="220"/>
  <c r="M47" i="220"/>
  <c r="K47" i="220"/>
  <c r="I47" i="220"/>
  <c r="G47" i="220"/>
  <c r="E47" i="220"/>
  <c r="O46" i="220"/>
  <c r="M46" i="220"/>
  <c r="K46" i="220"/>
  <c r="I46" i="220"/>
  <c r="G46" i="220"/>
  <c r="E46" i="220"/>
  <c r="G39" i="220"/>
  <c r="E39" i="220"/>
  <c r="O38" i="220"/>
  <c r="M38" i="220"/>
  <c r="K38" i="220"/>
  <c r="I38" i="220"/>
  <c r="G38" i="220"/>
  <c r="E38" i="220"/>
  <c r="E31" i="220"/>
  <c r="I30" i="220"/>
  <c r="G30" i="220"/>
  <c r="E30" i="220"/>
  <c r="O27" i="220"/>
  <c r="O18" i="220"/>
  <c r="M27" i="220"/>
  <c r="M18" i="220"/>
  <c r="K27" i="220"/>
  <c r="I27" i="220"/>
  <c r="I18" i="220"/>
  <c r="G27" i="220"/>
  <c r="G18" i="220"/>
  <c r="G26" i="220"/>
  <c r="E26" i="220"/>
  <c r="O23" i="220"/>
  <c r="O35" i="220"/>
  <c r="M23" i="220"/>
  <c r="M35" i="220"/>
  <c r="K23" i="220"/>
  <c r="K35" i="220"/>
  <c r="I23" i="220"/>
  <c r="I35" i="220"/>
  <c r="G23" i="220"/>
  <c r="G35" i="220"/>
  <c r="I22" i="220"/>
  <c r="G22" i="220"/>
  <c r="O19" i="220"/>
  <c r="O31" i="220"/>
  <c r="M19" i="220"/>
  <c r="M31" i="220"/>
  <c r="K19" i="220"/>
  <c r="K31" i="220"/>
  <c r="I19" i="220"/>
  <c r="I31" i="220"/>
  <c r="G19" i="220"/>
  <c r="G31" i="220"/>
  <c r="K18" i="220"/>
  <c r="I5" i="220"/>
  <c r="I9" i="220"/>
  <c r="M57" i="200"/>
  <c r="C3" i="215"/>
  <c r="C6" i="215"/>
  <c r="E22" i="221"/>
  <c r="E47" i="221"/>
  <c r="I34" i="220"/>
  <c r="N6" i="182"/>
  <c r="E59" i="221"/>
  <c r="N10" i="182"/>
  <c r="E22" i="201"/>
  <c r="E54" i="201"/>
  <c r="E30" i="201"/>
  <c r="O51" i="220"/>
  <c r="M51" i="220"/>
  <c r="M30" i="220"/>
  <c r="G51" i="221"/>
  <c r="G47" i="192"/>
  <c r="M22" i="220"/>
  <c r="G34" i="221"/>
  <c r="I59" i="192"/>
  <c r="I22" i="192"/>
  <c r="M17" i="203"/>
  <c r="M21" i="203"/>
  <c r="M25" i="203"/>
  <c r="M29" i="203"/>
  <c r="M33" i="203"/>
  <c r="M37" i="203"/>
  <c r="M45" i="203"/>
  <c r="M49" i="203"/>
  <c r="M53" i="203"/>
  <c r="M57" i="203"/>
  <c r="G17" i="203"/>
  <c r="G21" i="203"/>
  <c r="E17" i="203"/>
  <c r="E21" i="203"/>
  <c r="I17" i="203"/>
  <c r="I21" i="203"/>
  <c r="I25" i="203"/>
  <c r="I29" i="203"/>
  <c r="I33" i="203"/>
  <c r="I37" i="203"/>
  <c r="K34" i="220"/>
  <c r="M39" i="220"/>
  <c r="K51" i="220"/>
  <c r="G26" i="221"/>
  <c r="E51" i="201"/>
  <c r="G59" i="201"/>
  <c r="G39" i="221"/>
  <c r="O54" i="220"/>
  <c r="G59" i="202"/>
  <c r="G27" i="182"/>
  <c r="I34" i="221"/>
  <c r="O51" i="203"/>
  <c r="O34" i="220"/>
  <c r="M34" i="203"/>
  <c r="M51" i="203"/>
  <c r="J23" i="182"/>
  <c r="C26" i="182"/>
  <c r="I30" i="221"/>
  <c r="G22" i="202"/>
  <c r="K51" i="203"/>
  <c r="G34" i="220"/>
  <c r="G51" i="220"/>
  <c r="G23" i="182"/>
  <c r="G34" i="201"/>
  <c r="E51" i="202"/>
  <c r="E51" i="203"/>
  <c r="K26" i="220"/>
  <c r="K59" i="220"/>
  <c r="M26" i="220"/>
  <c r="K22" i="220"/>
  <c r="K30" i="220"/>
  <c r="K39" i="220"/>
  <c r="I45" i="203"/>
  <c r="I49" i="203"/>
  <c r="I53" i="203"/>
  <c r="I57" i="203"/>
  <c r="K17" i="203"/>
  <c r="K21" i="203"/>
  <c r="K25" i="203"/>
  <c r="K29" i="203"/>
  <c r="K33" i="203"/>
  <c r="K37" i="203"/>
  <c r="G22" i="221"/>
  <c r="G54" i="221"/>
  <c r="I22" i="221"/>
  <c r="G30" i="221"/>
  <c r="I39" i="221"/>
  <c r="I54" i="221"/>
  <c r="O26" i="220"/>
  <c r="O39" i="220"/>
  <c r="G17" i="221"/>
  <c r="G21" i="221"/>
  <c r="G25" i="221"/>
  <c r="G29" i="221"/>
  <c r="G33" i="221"/>
  <c r="G37" i="221"/>
  <c r="G45" i="221"/>
  <c r="G49" i="221"/>
  <c r="G53" i="221"/>
  <c r="G57" i="221"/>
  <c r="E34" i="221"/>
  <c r="J27" i="182"/>
  <c r="C23" i="182"/>
  <c r="J28" i="182"/>
  <c r="G54" i="201"/>
  <c r="G30" i="202"/>
  <c r="G17" i="201"/>
  <c r="G21" i="201"/>
  <c r="G25" i="201"/>
  <c r="G29" i="201"/>
  <c r="G33" i="201"/>
  <c r="G37" i="201"/>
  <c r="G45" i="201"/>
  <c r="G49" i="201"/>
  <c r="G53" i="201"/>
  <c r="G57" i="201"/>
  <c r="E17" i="202"/>
  <c r="E21" i="202"/>
  <c r="E25" i="202"/>
  <c r="E29" i="202"/>
  <c r="E33" i="202"/>
  <c r="E37" i="202"/>
  <c r="E45" i="202"/>
  <c r="E49" i="202"/>
  <c r="E53" i="202"/>
  <c r="E57" i="202"/>
  <c r="E39" i="201"/>
  <c r="G17" i="202"/>
  <c r="G21" i="202"/>
  <c r="G25" i="202"/>
  <c r="G29" i="202"/>
  <c r="G33" i="202"/>
  <c r="G37" i="202"/>
  <c r="G45" i="202"/>
  <c r="G49" i="202"/>
  <c r="G53" i="202"/>
  <c r="G57" i="202"/>
  <c r="G30" i="201"/>
  <c r="E59" i="201"/>
  <c r="E59" i="202"/>
  <c r="E17" i="201"/>
  <c r="E21" i="201"/>
  <c r="E25" i="201"/>
  <c r="E29" i="201"/>
  <c r="E33" i="201"/>
  <c r="E37" i="201"/>
  <c r="E45" i="201"/>
  <c r="E49" i="201"/>
  <c r="E53" i="201"/>
  <c r="E57" i="201"/>
  <c r="E26" i="201"/>
  <c r="I17" i="221"/>
  <c r="I21" i="221"/>
  <c r="I25" i="221"/>
  <c r="I29" i="221"/>
  <c r="I33" i="221"/>
  <c r="I37" i="221"/>
  <c r="I45" i="221"/>
  <c r="I49" i="221"/>
  <c r="I53" i="221"/>
  <c r="I57" i="221"/>
  <c r="G22" i="201"/>
  <c r="E17" i="220"/>
  <c r="E21" i="220"/>
  <c r="E25" i="220"/>
  <c r="E29" i="220"/>
  <c r="E33" i="220"/>
  <c r="E37" i="220"/>
  <c r="G22" i="182"/>
  <c r="I17" i="220"/>
  <c r="I21" i="220"/>
  <c r="I25" i="220"/>
  <c r="I29" i="220"/>
  <c r="I33" i="220"/>
  <c r="I37" i="220"/>
  <c r="J22" i="182"/>
  <c r="I45" i="220"/>
  <c r="I49" i="220"/>
  <c r="I53" i="220"/>
  <c r="I57" i="220"/>
  <c r="G17" i="220"/>
  <c r="G21" i="220"/>
  <c r="G25" i="220"/>
  <c r="G29" i="220"/>
  <c r="G33" i="220"/>
  <c r="G37" i="220"/>
  <c r="G26" i="182"/>
  <c r="G45" i="220"/>
  <c r="G49" i="220"/>
  <c r="G53" i="220"/>
  <c r="G57" i="220"/>
  <c r="I51" i="192"/>
  <c r="P11" i="215"/>
  <c r="N17" i="211"/>
  <c r="P15" i="213"/>
  <c r="P3" i="215"/>
  <c r="N16" i="211"/>
  <c r="P4" i="215"/>
  <c r="P15" i="215"/>
  <c r="G59" i="192"/>
  <c r="N20" i="211"/>
  <c r="D15" i="211"/>
  <c r="P3" i="213"/>
  <c r="P7" i="215"/>
  <c r="P12" i="215"/>
  <c r="N21" i="211"/>
  <c r="P11" i="213"/>
  <c r="P7" i="213"/>
  <c r="P8" i="215"/>
  <c r="P16" i="215"/>
  <c r="G18" i="182"/>
  <c r="G17" i="182"/>
  <c r="G17" i="192"/>
  <c r="G21" i="192"/>
  <c r="P6" i="215"/>
  <c r="I17" i="192"/>
  <c r="I21" i="192"/>
  <c r="O17" i="220"/>
  <c r="O21" i="220"/>
  <c r="O25" i="220"/>
  <c r="O29" i="220"/>
  <c r="O33" i="220"/>
  <c r="O37" i="220"/>
  <c r="E21" i="221"/>
  <c r="M17" i="220"/>
  <c r="M21" i="220"/>
  <c r="M25" i="220"/>
  <c r="M29" i="220"/>
  <c r="M33" i="220"/>
  <c r="M37" i="220"/>
  <c r="K17" i="220"/>
  <c r="K21" i="220"/>
  <c r="K25" i="220"/>
  <c r="K29" i="220"/>
  <c r="K33" i="220"/>
  <c r="K37" i="220"/>
  <c r="M21" i="192"/>
  <c r="N15" i="211"/>
  <c r="K21" i="192"/>
  <c r="N19" i="211"/>
  <c r="G39" i="192"/>
  <c r="M34" i="192"/>
  <c r="M47" i="192"/>
  <c r="M22" i="192"/>
  <c r="K34" i="192"/>
  <c r="K47" i="192"/>
  <c r="K22" i="192"/>
  <c r="G18" i="192"/>
  <c r="I34" i="192"/>
  <c r="I18" i="192"/>
  <c r="I47" i="192"/>
  <c r="I30" i="192"/>
  <c r="G30" i="192"/>
  <c r="G51" i="192"/>
  <c r="G34" i="192"/>
  <c r="G22" i="192"/>
  <c r="I39" i="192"/>
  <c r="O34" i="203"/>
  <c r="K34" i="203"/>
  <c r="I30" i="203"/>
  <c r="I51" i="203"/>
  <c r="I26" i="203"/>
  <c r="I22" i="203"/>
  <c r="E34" i="203"/>
  <c r="E39" i="203"/>
  <c r="G34" i="203"/>
  <c r="G39" i="203"/>
  <c r="E22" i="203"/>
  <c r="E30" i="203"/>
  <c r="G22" i="203"/>
  <c r="G30" i="203"/>
  <c r="E30" i="202"/>
  <c r="E54" i="202"/>
  <c r="E22" i="202"/>
  <c r="E26" i="202"/>
  <c r="E34" i="202"/>
  <c r="E39" i="202"/>
  <c r="G26" i="202"/>
  <c r="G34" i="202"/>
  <c r="G39" i="202"/>
  <c r="G39" i="201"/>
  <c r="G26" i="201"/>
  <c r="I51" i="221"/>
  <c r="I26" i="221"/>
  <c r="O30" i="220"/>
  <c r="O22" i="220"/>
  <c r="M34" i="220"/>
  <c r="I39" i="220"/>
  <c r="E34" i="220"/>
  <c r="E51" i="220"/>
  <c r="I5" i="194"/>
  <c r="E45" i="220"/>
  <c r="E49" i="220"/>
  <c r="E53" i="220"/>
  <c r="E57" i="220"/>
  <c r="C3" i="172"/>
  <c r="O45" i="220"/>
  <c r="O49" i="220"/>
  <c r="O53" i="220"/>
  <c r="O57" i="220"/>
  <c r="O17" i="203"/>
  <c r="O21" i="203"/>
  <c r="O25" i="203"/>
  <c r="O29" i="203"/>
  <c r="O33" i="203"/>
  <c r="O37" i="203"/>
  <c r="O45" i="203"/>
  <c r="O49" i="203"/>
  <c r="O53" i="203"/>
  <c r="O57" i="203"/>
  <c r="G29" i="203"/>
  <c r="G33" i="203"/>
  <c r="G37" i="203"/>
  <c r="M33" i="192"/>
  <c r="K33" i="192"/>
  <c r="I29" i="192"/>
  <c r="I33" i="192"/>
  <c r="I37" i="192"/>
  <c r="G29" i="192"/>
  <c r="G33" i="192"/>
  <c r="G37" i="192"/>
  <c r="G16" i="182"/>
  <c r="K45" i="220"/>
  <c r="K49" i="220"/>
  <c r="K53" i="220"/>
  <c r="K57" i="220"/>
  <c r="M45" i="220"/>
  <c r="M49" i="220"/>
  <c r="M53" i="220"/>
  <c r="M57" i="220"/>
  <c r="J16" i="213"/>
  <c r="J11" i="213"/>
  <c r="J8" i="213"/>
  <c r="J4" i="213"/>
  <c r="J3" i="213"/>
  <c r="J20" i="214"/>
  <c r="J16" i="214"/>
  <c r="J19" i="214"/>
  <c r="J15" i="214"/>
  <c r="J12" i="214"/>
  <c r="J11" i="214"/>
  <c r="C3" i="214"/>
  <c r="J8" i="214"/>
  <c r="J7" i="214"/>
  <c r="C10" i="214"/>
  <c r="J4" i="214"/>
  <c r="J3" i="214"/>
  <c r="G20" i="214"/>
  <c r="G19" i="214"/>
  <c r="G16" i="214"/>
  <c r="G15" i="214"/>
  <c r="C18" i="214"/>
  <c r="G12" i="214"/>
  <c r="G11" i="214"/>
  <c r="G8" i="214"/>
  <c r="G7" i="214"/>
  <c r="G4" i="214"/>
  <c r="C6" i="214"/>
  <c r="G3" i="214"/>
  <c r="C14" i="214"/>
  <c r="K45" i="203"/>
  <c r="K49" i="203"/>
  <c r="K53" i="203"/>
  <c r="K57" i="203"/>
  <c r="G45" i="203"/>
  <c r="G49" i="203"/>
  <c r="G53" i="203"/>
  <c r="G57" i="203"/>
  <c r="E29" i="203"/>
  <c r="E33" i="203"/>
  <c r="E37" i="203"/>
  <c r="M45" i="192"/>
  <c r="K45" i="192"/>
  <c r="I45" i="192"/>
  <c r="I49" i="192"/>
  <c r="P14" i="215"/>
  <c r="I57" i="192"/>
  <c r="G45" i="192"/>
  <c r="G49" i="192"/>
  <c r="P10" i="215"/>
  <c r="G57" i="192"/>
  <c r="E33" i="221"/>
  <c r="J11" i="223"/>
  <c r="R13" i="223"/>
  <c r="R3" i="223"/>
  <c r="N6" i="223"/>
  <c r="G11" i="223"/>
  <c r="H26" i="211"/>
  <c r="H30" i="211"/>
  <c r="H34" i="211"/>
  <c r="U26" i="210"/>
  <c r="F25" i="223"/>
  <c r="I25" i="223"/>
  <c r="F21" i="223"/>
  <c r="I21" i="223"/>
  <c r="F17" i="223"/>
  <c r="I17" i="223"/>
  <c r="F13" i="223"/>
  <c r="I13" i="223"/>
  <c r="F9" i="223"/>
  <c r="I9" i="223"/>
  <c r="F5" i="223"/>
  <c r="I5" i="223"/>
  <c r="H32" i="211"/>
  <c r="D34" i="211"/>
  <c r="J6" i="185"/>
  <c r="R18" i="210"/>
  <c r="R30" i="185"/>
  <c r="U14" i="210"/>
  <c r="J7" i="185"/>
  <c r="U23" i="188"/>
  <c r="R31" i="185"/>
  <c r="J8" i="185"/>
  <c r="R32" i="185"/>
  <c r="R26" i="185"/>
  <c r="R14" i="210"/>
  <c r="U26" i="185"/>
  <c r="U18" i="210"/>
  <c r="R27" i="185"/>
  <c r="U27" i="185"/>
  <c r="R28" i="185"/>
  <c r="U28" i="185"/>
  <c r="R19" i="185"/>
  <c r="U19" i="185"/>
  <c r="N39" i="211"/>
  <c r="R20" i="185"/>
  <c r="U20" i="185"/>
  <c r="R23" i="185"/>
  <c r="U23" i="185"/>
  <c r="N31" i="211"/>
  <c r="R24" i="185"/>
  <c r="U24" i="185"/>
  <c r="Q8" i="211"/>
  <c r="Q9" i="211"/>
  <c r="Q27" i="211"/>
  <c r="Q12" i="211"/>
  <c r="R15" i="185"/>
  <c r="N10" i="185"/>
  <c r="R16" i="185"/>
  <c r="R7" i="185"/>
  <c r="N3" i="185"/>
  <c r="U11" i="185"/>
  <c r="N14" i="185"/>
  <c r="R8" i="185"/>
  <c r="R4" i="222"/>
  <c r="N6" i="222"/>
  <c r="U12" i="185"/>
  <c r="G4" i="223"/>
  <c r="C6" i="223"/>
  <c r="U6" i="185"/>
  <c r="R26" i="210"/>
  <c r="U7" i="185"/>
  <c r="U8" i="185"/>
  <c r="U4" i="185"/>
  <c r="R4" i="185"/>
  <c r="U3" i="185"/>
  <c r="R3" i="185"/>
  <c r="U2" i="185"/>
  <c r="R2" i="185"/>
  <c r="G6" i="185"/>
  <c r="U30" i="185"/>
  <c r="G7" i="185"/>
  <c r="R12" i="210"/>
  <c r="N14" i="210"/>
  <c r="U31" i="185"/>
  <c r="G8" i="185"/>
  <c r="U32" i="185"/>
  <c r="J4" i="185"/>
  <c r="G4" i="185"/>
  <c r="J3" i="185"/>
  <c r="C6" i="185"/>
  <c r="G3" i="185"/>
  <c r="U11" i="188"/>
  <c r="J2" i="185"/>
  <c r="G2" i="185"/>
  <c r="R30" i="186"/>
  <c r="R2" i="210"/>
  <c r="U30" i="186"/>
  <c r="U2" i="210"/>
  <c r="R31" i="186"/>
  <c r="U31" i="186"/>
  <c r="R32" i="186"/>
  <c r="U32" i="186"/>
  <c r="R26" i="186"/>
  <c r="G6" i="210"/>
  <c r="U26" i="186"/>
  <c r="J6" i="210"/>
  <c r="R27" i="186"/>
  <c r="U27" i="186"/>
  <c r="R28" i="186"/>
  <c r="U28" i="186"/>
  <c r="R22" i="186"/>
  <c r="G2" i="210"/>
  <c r="U22" i="186"/>
  <c r="J2" i="210"/>
  <c r="R23" i="186"/>
  <c r="N18" i="186"/>
  <c r="U23" i="186"/>
  <c r="R24" i="186"/>
  <c r="U24" i="186"/>
  <c r="R18" i="186"/>
  <c r="R10" i="185"/>
  <c r="U18" i="186"/>
  <c r="U14" i="185"/>
  <c r="R19" i="186"/>
  <c r="U19" i="186"/>
  <c r="U16" i="185"/>
  <c r="R20" i="186"/>
  <c r="U20" i="186"/>
  <c r="R15" i="186"/>
  <c r="U15" i="186"/>
  <c r="U27" i="210"/>
  <c r="N30" i="210"/>
  <c r="R16" i="186"/>
  <c r="H39" i="211"/>
  <c r="D42" i="211"/>
  <c r="U16" i="186"/>
  <c r="R8" i="222"/>
  <c r="R11" i="186"/>
  <c r="U11" i="186"/>
  <c r="R12" i="186"/>
  <c r="U28" i="188"/>
  <c r="N30" i="188"/>
  <c r="U12" i="186"/>
  <c r="R7" i="186"/>
  <c r="U7" i="186"/>
  <c r="R8" i="186"/>
  <c r="K27" i="211"/>
  <c r="U8" i="186"/>
  <c r="N3" i="186"/>
  <c r="R3" i="186"/>
  <c r="U3" i="186"/>
  <c r="R4" i="186"/>
  <c r="U4" i="186"/>
  <c r="H20" i="211"/>
  <c r="G17" i="186"/>
  <c r="J17" i="186"/>
  <c r="G18" i="186"/>
  <c r="U16" i="188"/>
  <c r="J18" i="186"/>
  <c r="G13" i="186"/>
  <c r="J13" i="186"/>
  <c r="G14" i="186"/>
  <c r="U12" i="188"/>
  <c r="J14" i="186"/>
  <c r="U8" i="188"/>
  <c r="N8" i="211"/>
  <c r="U4" i="188"/>
  <c r="G7" i="186"/>
  <c r="J7" i="186"/>
  <c r="G8" i="186"/>
  <c r="J14" i="188"/>
  <c r="C16" i="188"/>
  <c r="J8" i="186"/>
  <c r="G3" i="186"/>
  <c r="J3" i="186"/>
  <c r="G4" i="186"/>
  <c r="J4" i="186"/>
  <c r="E45" i="203"/>
  <c r="E49" i="203"/>
  <c r="E53" i="203"/>
  <c r="E57" i="203"/>
  <c r="C6" i="186"/>
  <c r="H43" i="211"/>
  <c r="N14" i="186"/>
  <c r="N27" i="211"/>
  <c r="N26" i="185"/>
  <c r="R20" i="188"/>
  <c r="N10" i="186"/>
  <c r="C16" i="186"/>
  <c r="N6" i="186"/>
  <c r="R7" i="188"/>
  <c r="N30" i="186"/>
  <c r="U27" i="188"/>
  <c r="N6" i="185"/>
  <c r="C3" i="186"/>
  <c r="N22" i="186"/>
  <c r="N35" i="211"/>
  <c r="N22" i="185"/>
  <c r="C3" i="185"/>
  <c r="R4" i="210"/>
  <c r="N26" i="186"/>
  <c r="C13" i="186"/>
  <c r="U20" i="210"/>
  <c r="N18" i="185"/>
  <c r="R27" i="188"/>
  <c r="H28" i="211"/>
  <c r="D30" i="211"/>
  <c r="R3" i="222"/>
  <c r="Q35" i="211"/>
  <c r="R17" i="223"/>
  <c r="N13" i="223"/>
  <c r="Q39" i="211"/>
  <c r="R7" i="223"/>
  <c r="J7" i="223"/>
  <c r="G3" i="223"/>
  <c r="H36" i="211"/>
  <c r="D26" i="211"/>
  <c r="G7" i="223"/>
  <c r="J3" i="223"/>
  <c r="U28" i="210"/>
  <c r="R7" i="222"/>
  <c r="N3" i="222"/>
  <c r="E45" i="221"/>
  <c r="J4" i="223"/>
  <c r="R4" i="223"/>
  <c r="G12" i="223"/>
  <c r="R14" i="223"/>
  <c r="N16" i="223"/>
  <c r="J12" i="223"/>
  <c r="C14" i="223"/>
  <c r="J8" i="223"/>
  <c r="U15" i="185"/>
  <c r="R8" i="210"/>
  <c r="U23" i="210"/>
  <c r="N18" i="210"/>
  <c r="G3" i="210"/>
  <c r="G8" i="210"/>
  <c r="U19" i="210"/>
  <c r="N22" i="210"/>
  <c r="U16" i="210"/>
  <c r="R31" i="210"/>
  <c r="H4" i="211"/>
  <c r="N4" i="211"/>
  <c r="H12" i="211"/>
  <c r="D3" i="211"/>
  <c r="K13" i="211"/>
  <c r="H31" i="211"/>
  <c r="H44" i="211"/>
  <c r="U8" i="222"/>
  <c r="J4" i="222"/>
  <c r="J8" i="222"/>
  <c r="U12" i="222"/>
  <c r="U16" i="222"/>
  <c r="U20" i="222"/>
  <c r="U24" i="222"/>
  <c r="R27" i="222"/>
  <c r="R31" i="222"/>
  <c r="J17" i="188"/>
  <c r="U24" i="188"/>
  <c r="U32" i="188"/>
  <c r="R11" i="185"/>
  <c r="U4" i="210"/>
  <c r="U8" i="210"/>
  <c r="U12" i="210"/>
  <c r="R23" i="210"/>
  <c r="J3" i="210"/>
  <c r="C6" i="210"/>
  <c r="J8" i="210"/>
  <c r="R15" i="210"/>
  <c r="N10" i="210"/>
  <c r="R20" i="210"/>
  <c r="R27" i="210"/>
  <c r="U31" i="210"/>
  <c r="K4" i="211"/>
  <c r="D7" i="211"/>
  <c r="N5" i="211"/>
  <c r="H9" i="211"/>
  <c r="D11" i="211"/>
  <c r="K12" i="211"/>
  <c r="N13" i="211"/>
  <c r="H17" i="211"/>
  <c r="H27" i="211"/>
  <c r="K28" i="211"/>
  <c r="U3" i="222"/>
  <c r="G3" i="222"/>
  <c r="G7" i="222"/>
  <c r="R11" i="222"/>
  <c r="R15" i="222"/>
  <c r="R19" i="222"/>
  <c r="R23" i="222"/>
  <c r="U28" i="222"/>
  <c r="U32" i="222"/>
  <c r="G13" i="188"/>
  <c r="G18" i="188"/>
  <c r="R3" i="188"/>
  <c r="R11" i="188"/>
  <c r="R15" i="188"/>
  <c r="U19" i="188"/>
  <c r="R23" i="188"/>
  <c r="R31" i="188"/>
  <c r="N26" i="188"/>
  <c r="R3" i="210"/>
  <c r="R7" i="210"/>
  <c r="N3" i="210"/>
  <c r="R11" i="210"/>
  <c r="U24" i="210"/>
  <c r="G4" i="210"/>
  <c r="G7" i="210"/>
  <c r="C3" i="210"/>
  <c r="U15" i="210"/>
  <c r="R32" i="210"/>
  <c r="H5" i="211"/>
  <c r="H8" i="211"/>
  <c r="K9" i="211"/>
  <c r="N12" i="211"/>
  <c r="H16" i="211"/>
  <c r="D19" i="211"/>
  <c r="K17" i="211"/>
  <c r="K31" i="211"/>
  <c r="K32" i="211"/>
  <c r="H40" i="211"/>
  <c r="U7" i="222"/>
  <c r="J3" i="222"/>
  <c r="J7" i="222"/>
  <c r="U11" i="222"/>
  <c r="U15" i="222"/>
  <c r="U19" i="222"/>
  <c r="U23" i="222"/>
  <c r="R28" i="222"/>
  <c r="R32" i="222"/>
  <c r="G14" i="188"/>
  <c r="J18" i="188"/>
  <c r="U3" i="188"/>
  <c r="N6" i="188"/>
  <c r="U7" i="188"/>
  <c r="U15" i="188"/>
  <c r="R19" i="188"/>
  <c r="N22" i="188"/>
  <c r="U31" i="188"/>
  <c r="G8" i="223"/>
  <c r="C3" i="223"/>
  <c r="R12" i="185"/>
  <c r="U3" i="210"/>
  <c r="N6" i="210"/>
  <c r="U7" i="210"/>
  <c r="U11" i="210"/>
  <c r="R24" i="210"/>
  <c r="J4" i="210"/>
  <c r="J7" i="210"/>
  <c r="R16" i="210"/>
  <c r="R19" i="210"/>
  <c r="R28" i="210"/>
  <c r="U32" i="210"/>
  <c r="K5" i="211"/>
  <c r="K8" i="211"/>
  <c r="N9" i="211"/>
  <c r="H13" i="211"/>
  <c r="K16" i="211"/>
  <c r="H21" i="211"/>
  <c r="H35" i="211"/>
  <c r="K35" i="211"/>
  <c r="K36" i="211"/>
  <c r="U4" i="222"/>
  <c r="G4" i="222"/>
  <c r="G8" i="222"/>
  <c r="R12" i="222"/>
  <c r="R16" i="222"/>
  <c r="R20" i="222"/>
  <c r="R24" i="222"/>
  <c r="U27" i="222"/>
  <c r="U31" i="222"/>
  <c r="G17" i="188"/>
  <c r="C13" i="188"/>
  <c r="J13" i="188"/>
  <c r="R4" i="188"/>
  <c r="R8" i="188"/>
  <c r="N3" i="188"/>
  <c r="R12" i="188"/>
  <c r="N14" i="188"/>
  <c r="R16" i="188"/>
  <c r="N10" i="188"/>
  <c r="U20" i="188"/>
  <c r="R24" i="188"/>
  <c r="N18" i="188"/>
  <c r="R28" i="188"/>
  <c r="R32" i="188"/>
  <c r="Q40" i="211"/>
  <c r="N40" i="211"/>
  <c r="N36" i="211"/>
  <c r="D38" i="211"/>
  <c r="N32" i="211"/>
  <c r="N28" i="211"/>
  <c r="G2" i="223"/>
  <c r="N14" i="222"/>
  <c r="C3" i="222"/>
  <c r="C6" i="222"/>
  <c r="N26" i="210"/>
  <c r="N26" i="222"/>
  <c r="N10" i="222"/>
  <c r="N30" i="222"/>
  <c r="N18" i="222"/>
  <c r="N22" i="222"/>
  <c r="M57" i="192"/>
  <c r="K57" i="192"/>
  <c r="J26" i="182"/>
  <c r="N34" i="211"/>
  <c r="N30" i="211"/>
  <c r="N38" i="211"/>
  <c r="N26" i="211"/>
  <c r="Q36" i="211"/>
  <c r="G6" i="223"/>
  <c r="R6" i="222"/>
  <c r="G12" i="188"/>
  <c r="R26" i="222"/>
  <c r="U26" i="222"/>
  <c r="R22" i="222"/>
  <c r="U22" i="222"/>
  <c r="R10" i="222"/>
  <c r="U10" i="222"/>
  <c r="J6" i="222"/>
  <c r="G6" i="222"/>
  <c r="G2" i="222"/>
  <c r="J2" i="222"/>
  <c r="U2" i="222"/>
  <c r="U6" i="222"/>
  <c r="R2" i="222"/>
  <c r="Q38" i="211"/>
  <c r="Q34" i="211"/>
  <c r="U22" i="210"/>
  <c r="R10" i="210"/>
  <c r="R6" i="210"/>
  <c r="U10" i="210"/>
  <c r="U6" i="210"/>
  <c r="R22" i="210"/>
  <c r="R16" i="223"/>
  <c r="R2" i="223"/>
  <c r="R6" i="223"/>
  <c r="R12" i="223"/>
  <c r="E57" i="221"/>
  <c r="J6" i="223"/>
  <c r="J2" i="223"/>
  <c r="G10" i="223"/>
  <c r="J10" i="223"/>
  <c r="U30" i="188"/>
  <c r="R26" i="188"/>
  <c r="U22" i="188"/>
  <c r="R22" i="188"/>
  <c r="R18" i="188"/>
  <c r="R10" i="188"/>
  <c r="R6" i="188"/>
  <c r="U6" i="188"/>
  <c r="R2" i="188"/>
  <c r="U2" i="188"/>
  <c r="J12" i="188"/>
  <c r="G16" i="188"/>
  <c r="J16" i="188"/>
  <c r="R30" i="222"/>
  <c r="U30" i="222"/>
  <c r="R18" i="222"/>
  <c r="U18" i="222"/>
  <c r="U14" i="222"/>
  <c r="R14" i="222"/>
  <c r="Q26" i="211"/>
  <c r="Q30" i="211"/>
  <c r="R30" i="210"/>
  <c r="K7" i="211"/>
  <c r="H19" i="211"/>
  <c r="H3" i="211"/>
  <c r="H7" i="211"/>
  <c r="K26" i="211"/>
  <c r="N3" i="211"/>
  <c r="N7" i="211"/>
  <c r="K30" i="211"/>
  <c r="U30" i="210"/>
  <c r="K3" i="211"/>
  <c r="K15" i="211"/>
  <c r="H38" i="211"/>
  <c r="R30" i="188"/>
  <c r="U26" i="188"/>
  <c r="U18" i="188"/>
  <c r="R14" i="188"/>
  <c r="U14" i="188"/>
  <c r="U10" i="188"/>
  <c r="A3" i="207"/>
  <c r="K11" i="211"/>
  <c r="K34" i="211"/>
  <c r="H11" i="211"/>
  <c r="N11" i="211"/>
  <c r="H42" i="211"/>
  <c r="H15" i="211"/>
  <c r="Y59" i="199"/>
  <c r="W59" i="199"/>
  <c r="U59" i="199"/>
  <c r="Y58" i="199"/>
  <c r="W58" i="199"/>
  <c r="U58" i="199"/>
  <c r="Y51" i="199"/>
  <c r="W51" i="199"/>
  <c r="U51" i="199"/>
  <c r="Y50" i="199"/>
  <c r="W50" i="199"/>
  <c r="U50" i="199"/>
  <c r="Y47" i="199"/>
  <c r="W47" i="199"/>
  <c r="U47" i="199"/>
  <c r="Y46" i="199"/>
  <c r="W46" i="199"/>
  <c r="U46" i="199"/>
  <c r="Y39" i="199"/>
  <c r="W39" i="199"/>
  <c r="U39" i="199"/>
  <c r="Y38" i="199"/>
  <c r="W38" i="199"/>
  <c r="U38" i="199"/>
  <c r="Y34" i="199"/>
  <c r="W34" i="199"/>
  <c r="U34" i="199"/>
  <c r="Y30" i="199"/>
  <c r="W30" i="199"/>
  <c r="U30" i="199"/>
  <c r="Y18" i="199"/>
  <c r="W18" i="199"/>
  <c r="U18" i="199"/>
  <c r="Y23" i="199"/>
  <c r="Y35" i="199"/>
  <c r="W23" i="199"/>
  <c r="W35" i="199"/>
  <c r="U23" i="199"/>
  <c r="U35" i="199"/>
  <c r="Y22" i="199"/>
  <c r="W22" i="199"/>
  <c r="U22" i="199"/>
  <c r="Y19" i="199"/>
  <c r="Y31" i="199"/>
  <c r="W19" i="199"/>
  <c r="W31" i="199"/>
  <c r="U19" i="199"/>
  <c r="U31" i="199"/>
  <c r="Y9" i="199"/>
  <c r="W9" i="199"/>
  <c r="U9" i="199"/>
  <c r="Y17" i="199"/>
  <c r="Y21" i="199"/>
  <c r="W17" i="199"/>
  <c r="W21" i="199"/>
  <c r="U17" i="199"/>
  <c r="U21" i="199"/>
  <c r="U29" i="199"/>
  <c r="U33" i="199"/>
  <c r="U37" i="199"/>
  <c r="Q25" i="185"/>
  <c r="T25" i="185"/>
  <c r="K47" i="204"/>
  <c r="F33" i="223"/>
  <c r="I33" i="223"/>
  <c r="F29" i="223"/>
  <c r="I29" i="223"/>
  <c r="T33" i="188"/>
  <c r="Q17" i="188"/>
  <c r="Q9" i="188"/>
  <c r="Q5" i="188"/>
  <c r="Q33" i="222"/>
  <c r="T33" i="222"/>
  <c r="Q29" i="222"/>
  <c r="T29" i="222"/>
  <c r="Q25" i="222"/>
  <c r="T25" i="222"/>
  <c r="Q21" i="222"/>
  <c r="T21" i="222"/>
  <c r="Q17" i="222"/>
  <c r="T17" i="222"/>
  <c r="Q13" i="222"/>
  <c r="T13" i="222"/>
  <c r="Q9" i="222"/>
  <c r="T9" i="222"/>
  <c r="Q5" i="222"/>
  <c r="T5" i="222"/>
  <c r="Q33" i="186"/>
  <c r="T33" i="186"/>
  <c r="Q29" i="186"/>
  <c r="T29" i="186"/>
  <c r="Q25" i="186"/>
  <c r="T25" i="186"/>
  <c r="Q33" i="210"/>
  <c r="T33" i="210"/>
  <c r="Q29" i="210"/>
  <c r="T29" i="210"/>
  <c r="Q25" i="210"/>
  <c r="Q17" i="210"/>
  <c r="Q13" i="210"/>
  <c r="Q9" i="210"/>
  <c r="T9" i="210"/>
  <c r="Q5" i="210"/>
  <c r="T5" i="210"/>
  <c r="Q17" i="185"/>
  <c r="T17" i="185"/>
  <c r="Q13" i="185"/>
  <c r="T13" i="185"/>
  <c r="Q9" i="185"/>
  <c r="T9" i="185"/>
  <c r="Q5" i="185"/>
  <c r="T5" i="185"/>
  <c r="Y6" i="204"/>
  <c r="Y2" i="204"/>
  <c r="W6" i="204"/>
  <c r="W2" i="204"/>
  <c r="U6" i="204"/>
  <c r="U2" i="204"/>
  <c r="S7" i="204"/>
  <c r="S6" i="204"/>
  <c r="S2" i="204"/>
  <c r="Q7" i="204"/>
  <c r="Q6" i="204"/>
  <c r="Q2" i="204"/>
  <c r="AI2" i="204"/>
  <c r="AG2" i="204"/>
  <c r="AE2" i="204"/>
  <c r="AC2" i="204"/>
  <c r="AA2" i="204"/>
  <c r="AK3" i="204"/>
  <c r="AI3" i="204"/>
  <c r="AG3" i="204"/>
  <c r="AE3" i="204"/>
  <c r="AC3" i="204"/>
  <c r="AA3" i="204"/>
  <c r="Y3" i="204"/>
  <c r="W3" i="204"/>
  <c r="Q3" i="204"/>
  <c r="U3" i="204"/>
  <c r="S3" i="204"/>
  <c r="S5" i="204"/>
  <c r="U7" i="204"/>
  <c r="U5" i="204"/>
  <c r="BS7" i="204"/>
  <c r="BS23" i="204"/>
  <c r="BQ7" i="204"/>
  <c r="BQ11" i="204"/>
  <c r="BO7" i="204"/>
  <c r="BM7" i="204"/>
  <c r="BK7" i="204"/>
  <c r="BI7" i="204"/>
  <c r="BG7" i="204"/>
  <c r="BE7" i="204"/>
  <c r="BC7" i="204"/>
  <c r="BA7" i="204"/>
  <c r="AY7" i="204"/>
  <c r="AW7" i="204"/>
  <c r="AU7" i="204"/>
  <c r="AS7" i="204"/>
  <c r="AQ7" i="204"/>
  <c r="AO7" i="204"/>
  <c r="AM7" i="204"/>
  <c r="AK7" i="204"/>
  <c r="AI7" i="204"/>
  <c r="AG7" i="204"/>
  <c r="AE7" i="204"/>
  <c r="AC7" i="204"/>
  <c r="AA7" i="204"/>
  <c r="Y7" i="204"/>
  <c r="W7" i="204"/>
  <c r="BS6" i="204"/>
  <c r="BS47" i="204"/>
  <c r="BQ6" i="204"/>
  <c r="BQ15" i="204"/>
  <c r="BO6" i="204"/>
  <c r="BM6" i="204"/>
  <c r="BK6" i="204"/>
  <c r="BI6" i="204"/>
  <c r="BG6" i="204"/>
  <c r="BE6" i="204"/>
  <c r="BC6" i="204"/>
  <c r="BA6" i="204"/>
  <c r="AY6" i="204"/>
  <c r="AW6" i="204"/>
  <c r="AU6" i="204"/>
  <c r="AS6" i="204"/>
  <c r="AQ6" i="204"/>
  <c r="AO6" i="204"/>
  <c r="AM6" i="204"/>
  <c r="AK6" i="204"/>
  <c r="AI6" i="204"/>
  <c r="AG6" i="204"/>
  <c r="AE6" i="204"/>
  <c r="AC6" i="204"/>
  <c r="AA6" i="204"/>
  <c r="BS5" i="204"/>
  <c r="BS9" i="204"/>
  <c r="BS13" i="204"/>
  <c r="BS17" i="204"/>
  <c r="BS21" i="204"/>
  <c r="BQ5" i="204"/>
  <c r="BO5" i="204"/>
  <c r="BM5" i="204"/>
  <c r="BK5" i="204"/>
  <c r="BI5" i="204"/>
  <c r="BG5" i="204"/>
  <c r="BE5" i="204"/>
  <c r="BC5" i="204"/>
  <c r="BA5" i="204"/>
  <c r="AY5" i="204"/>
  <c r="AW5" i="204"/>
  <c r="AU5" i="204"/>
  <c r="AS5" i="204"/>
  <c r="AQ5" i="204"/>
  <c r="AO5" i="204"/>
  <c r="AM5" i="204"/>
  <c r="AK5" i="204"/>
  <c r="AI5" i="204"/>
  <c r="AG5" i="204"/>
  <c r="AE5" i="204"/>
  <c r="AC5" i="204"/>
  <c r="AA5" i="204"/>
  <c r="Y5" i="204"/>
  <c r="W5" i="204"/>
  <c r="BS3" i="204"/>
  <c r="BS55" i="204"/>
  <c r="BQ3" i="204"/>
  <c r="BQ55" i="204"/>
  <c r="BO3" i="204"/>
  <c r="BM3" i="204"/>
  <c r="BK3" i="204"/>
  <c r="BI3" i="204"/>
  <c r="BG3" i="204"/>
  <c r="BE3" i="204"/>
  <c r="BC3" i="204"/>
  <c r="BA3" i="204"/>
  <c r="AY3" i="204"/>
  <c r="AW3" i="204"/>
  <c r="AU3" i="204"/>
  <c r="AS3" i="204"/>
  <c r="AQ3" i="204"/>
  <c r="AO3" i="204"/>
  <c r="AM3" i="204"/>
  <c r="BS2" i="204"/>
  <c r="BS19" i="204"/>
  <c r="BQ2" i="204"/>
  <c r="BQ19" i="204"/>
  <c r="BO2" i="204"/>
  <c r="BM2" i="204"/>
  <c r="BK2" i="204"/>
  <c r="BI2" i="204"/>
  <c r="BG2" i="204"/>
  <c r="BE2" i="204"/>
  <c r="BC2" i="204"/>
  <c r="BA2" i="204"/>
  <c r="AY2" i="204"/>
  <c r="AW2" i="204"/>
  <c r="AU2" i="204"/>
  <c r="AS2" i="204"/>
  <c r="AQ2" i="204"/>
  <c r="AO2" i="204"/>
  <c r="AM2" i="204"/>
  <c r="AK2" i="204"/>
  <c r="K43" i="204"/>
  <c r="I6" i="204"/>
  <c r="I47" i="204"/>
  <c r="I22" i="204"/>
  <c r="G6" i="204"/>
  <c r="G47" i="204"/>
  <c r="E6" i="204"/>
  <c r="E55" i="204"/>
  <c r="O54" i="204"/>
  <c r="M54" i="204"/>
  <c r="K54" i="204"/>
  <c r="O46" i="204"/>
  <c r="M46" i="204"/>
  <c r="K46" i="204"/>
  <c r="O42" i="204"/>
  <c r="M42" i="204"/>
  <c r="K42" i="204"/>
  <c r="BS54" i="204"/>
  <c r="BQ54" i="204"/>
  <c r="BS46" i="204"/>
  <c r="BQ46" i="204"/>
  <c r="BS42" i="204"/>
  <c r="BQ42" i="204"/>
  <c r="BS22" i="204"/>
  <c r="BQ22" i="204"/>
  <c r="BQ9" i="204"/>
  <c r="BQ13" i="204"/>
  <c r="BQ17" i="204"/>
  <c r="BQ21" i="204"/>
  <c r="I54" i="204"/>
  <c r="G54" i="204"/>
  <c r="E54" i="204"/>
  <c r="I46" i="204"/>
  <c r="G46" i="204"/>
  <c r="E46" i="204"/>
  <c r="I43" i="204"/>
  <c r="G43" i="204"/>
  <c r="E43" i="204"/>
  <c r="I42" i="204"/>
  <c r="G42" i="204"/>
  <c r="E42" i="204"/>
  <c r="I23" i="204"/>
  <c r="G23" i="204"/>
  <c r="E23" i="204"/>
  <c r="I11" i="204"/>
  <c r="G11" i="204"/>
  <c r="E11" i="204"/>
  <c r="I10" i="204"/>
  <c r="I5" i="204"/>
  <c r="I9" i="204"/>
  <c r="G5" i="204"/>
  <c r="G9" i="204"/>
  <c r="E5" i="204"/>
  <c r="E9" i="204"/>
  <c r="BS15" i="204"/>
  <c r="U45" i="199"/>
  <c r="U49" i="199"/>
  <c r="BQ10" i="204"/>
  <c r="W29" i="199"/>
  <c r="W33" i="199"/>
  <c r="W37" i="199"/>
  <c r="Y29" i="199"/>
  <c r="Y33" i="199"/>
  <c r="Y37" i="199"/>
  <c r="M47" i="204"/>
  <c r="BS43" i="204"/>
  <c r="M43" i="204"/>
  <c r="BS11" i="204"/>
  <c r="E47" i="204"/>
  <c r="O47" i="204"/>
  <c r="BQ14" i="204"/>
  <c r="BQ18" i="204"/>
  <c r="BS14" i="204"/>
  <c r="BS18" i="204"/>
  <c r="BQ23" i="204"/>
  <c r="BQ43" i="204"/>
  <c r="BQ47" i="204"/>
  <c r="E10" i="204"/>
  <c r="E21" i="204"/>
  <c r="I21" i="204"/>
  <c r="G21" i="204"/>
  <c r="BS10" i="204"/>
  <c r="O43" i="204"/>
  <c r="O55" i="204"/>
  <c r="M55" i="204"/>
  <c r="K55" i="204"/>
  <c r="I55" i="204"/>
  <c r="G10" i="204"/>
  <c r="G55" i="204"/>
  <c r="G22" i="204"/>
  <c r="E22" i="204"/>
  <c r="BO55" i="204"/>
  <c r="BM55" i="204"/>
  <c r="BK55" i="204"/>
  <c r="BI55" i="204"/>
  <c r="BG55" i="204"/>
  <c r="BE55" i="204"/>
  <c r="BC55" i="204"/>
  <c r="BA55" i="204"/>
  <c r="AY55" i="204"/>
  <c r="AW55" i="204"/>
  <c r="AU55" i="204"/>
  <c r="AS55" i="204"/>
  <c r="AQ55" i="204"/>
  <c r="AO55" i="204"/>
  <c r="AM55" i="204"/>
  <c r="AK55" i="204"/>
  <c r="AI55" i="204"/>
  <c r="AG55" i="204"/>
  <c r="AE55" i="204"/>
  <c r="AC55" i="204"/>
  <c r="AA55" i="204"/>
  <c r="Y55" i="204"/>
  <c r="W55" i="204"/>
  <c r="U55" i="204"/>
  <c r="S55" i="204"/>
  <c r="BO54" i="204"/>
  <c r="BM54" i="204"/>
  <c r="BK54" i="204"/>
  <c r="BI54" i="204"/>
  <c r="BG54" i="204"/>
  <c r="BE54" i="204"/>
  <c r="BC54" i="204"/>
  <c r="BA54" i="204"/>
  <c r="AY54" i="204"/>
  <c r="AW54" i="204"/>
  <c r="AU54" i="204"/>
  <c r="AS54" i="204"/>
  <c r="AQ54" i="204"/>
  <c r="AO54" i="204"/>
  <c r="AM54" i="204"/>
  <c r="AK54" i="204"/>
  <c r="AI54" i="204"/>
  <c r="AG54" i="204"/>
  <c r="AE54" i="204"/>
  <c r="AC54" i="204"/>
  <c r="AA54" i="204"/>
  <c r="Y54" i="204"/>
  <c r="W54" i="204"/>
  <c r="U54" i="204"/>
  <c r="S54" i="204"/>
  <c r="BO47" i="204"/>
  <c r="BM47" i="204"/>
  <c r="BK47" i="204"/>
  <c r="BI47" i="204"/>
  <c r="BG47" i="204"/>
  <c r="BE47" i="204"/>
  <c r="BC47" i="204"/>
  <c r="BA47" i="204"/>
  <c r="AY47" i="204"/>
  <c r="AW47" i="204"/>
  <c r="AU47" i="204"/>
  <c r="AS47" i="204"/>
  <c r="AQ47" i="204"/>
  <c r="AO47" i="204"/>
  <c r="AM47" i="204"/>
  <c r="AK47" i="204"/>
  <c r="AI47" i="204"/>
  <c r="AG47" i="204"/>
  <c r="AE47" i="204"/>
  <c r="AC47" i="204"/>
  <c r="AA47" i="204"/>
  <c r="Y47" i="204"/>
  <c r="W47" i="204"/>
  <c r="U47" i="204"/>
  <c r="S47" i="204"/>
  <c r="BO46" i="204"/>
  <c r="BM46" i="204"/>
  <c r="BK46" i="204"/>
  <c r="BI46" i="204"/>
  <c r="BG46" i="204"/>
  <c r="BE46" i="204"/>
  <c r="BC46" i="204"/>
  <c r="BA46" i="204"/>
  <c r="AY46" i="204"/>
  <c r="AW46" i="204"/>
  <c r="AU46" i="204"/>
  <c r="AS46" i="204"/>
  <c r="AQ46" i="204"/>
  <c r="AO46" i="204"/>
  <c r="AM46" i="204"/>
  <c r="AK46" i="204"/>
  <c r="AI46" i="204"/>
  <c r="AG46" i="204"/>
  <c r="AE46" i="204"/>
  <c r="AC46" i="204"/>
  <c r="AA46" i="204"/>
  <c r="Y46" i="204"/>
  <c r="W46" i="204"/>
  <c r="U46" i="204"/>
  <c r="S46" i="204"/>
  <c r="BO43" i="204"/>
  <c r="BM43" i="204"/>
  <c r="BK43" i="204"/>
  <c r="BI43" i="204"/>
  <c r="BG43" i="204"/>
  <c r="BE43" i="204"/>
  <c r="BC43" i="204"/>
  <c r="BA43" i="204"/>
  <c r="AY43" i="204"/>
  <c r="AW43" i="204"/>
  <c r="AU43" i="204"/>
  <c r="AS43" i="204"/>
  <c r="AQ43" i="204"/>
  <c r="AO43" i="204"/>
  <c r="AM43" i="204"/>
  <c r="AK43" i="204"/>
  <c r="AI43" i="204"/>
  <c r="AG43" i="204"/>
  <c r="AE43" i="204"/>
  <c r="AC43" i="204"/>
  <c r="AA43" i="204"/>
  <c r="Y43" i="204"/>
  <c r="W43" i="204"/>
  <c r="U43" i="204"/>
  <c r="S43" i="204"/>
  <c r="BO42" i="204"/>
  <c r="BM42" i="204"/>
  <c r="BK42" i="204"/>
  <c r="BI42" i="204"/>
  <c r="BG42" i="204"/>
  <c r="BE42" i="204"/>
  <c r="BC42" i="204"/>
  <c r="BA42" i="204"/>
  <c r="AY42" i="204"/>
  <c r="AW42" i="204"/>
  <c r="AU42" i="204"/>
  <c r="AS42" i="204"/>
  <c r="AQ42" i="204"/>
  <c r="AO42" i="204"/>
  <c r="AM42" i="204"/>
  <c r="AK42" i="204"/>
  <c r="AI42" i="204"/>
  <c r="AG42" i="204"/>
  <c r="AE42" i="204"/>
  <c r="AC42" i="204"/>
  <c r="AA42" i="204"/>
  <c r="Y42" i="204"/>
  <c r="W42" i="204"/>
  <c r="U42" i="204"/>
  <c r="S42" i="204"/>
  <c r="BO23" i="204"/>
  <c r="BM23" i="204"/>
  <c r="BK23" i="204"/>
  <c r="BI23" i="204"/>
  <c r="BG23" i="204"/>
  <c r="BE23" i="204"/>
  <c r="BC23" i="204"/>
  <c r="BA23" i="204"/>
  <c r="AY23" i="204"/>
  <c r="AW23" i="204"/>
  <c r="AU23" i="204"/>
  <c r="AS23" i="204"/>
  <c r="AQ23" i="204"/>
  <c r="AO23" i="204"/>
  <c r="AM23" i="204"/>
  <c r="AK23" i="204"/>
  <c r="AI23" i="204"/>
  <c r="AG23" i="204"/>
  <c r="AE23" i="204"/>
  <c r="AC23" i="204"/>
  <c r="AA23" i="204"/>
  <c r="Y23" i="204"/>
  <c r="W23" i="204"/>
  <c r="U23" i="204"/>
  <c r="S23" i="204"/>
  <c r="BO22" i="204"/>
  <c r="BM22" i="204"/>
  <c r="BK22" i="204"/>
  <c r="BI22" i="204"/>
  <c r="BG22" i="204"/>
  <c r="BE22" i="204"/>
  <c r="BC22" i="204"/>
  <c r="BA22" i="204"/>
  <c r="AY22" i="204"/>
  <c r="AW22" i="204"/>
  <c r="AU22" i="204"/>
  <c r="AS22" i="204"/>
  <c r="AQ22" i="204"/>
  <c r="AO22" i="204"/>
  <c r="AM22" i="204"/>
  <c r="AK22" i="204"/>
  <c r="AI22" i="204"/>
  <c r="AG22" i="204"/>
  <c r="AE22" i="204"/>
  <c r="AC22" i="204"/>
  <c r="AA22" i="204"/>
  <c r="Y22" i="204"/>
  <c r="W22" i="204"/>
  <c r="U22" i="204"/>
  <c r="S22" i="204"/>
  <c r="BO19" i="204"/>
  <c r="BM19" i="204"/>
  <c r="BK19" i="204"/>
  <c r="BI19" i="204"/>
  <c r="BG19" i="204"/>
  <c r="BE19" i="204"/>
  <c r="BC19" i="204"/>
  <c r="BA19" i="204"/>
  <c r="AY19" i="204"/>
  <c r="AW19" i="204"/>
  <c r="AU19" i="204"/>
  <c r="AS19" i="204"/>
  <c r="AQ19" i="204"/>
  <c r="AO19" i="204"/>
  <c r="AM19" i="204"/>
  <c r="AK19" i="204"/>
  <c r="AI19" i="204"/>
  <c r="AG19" i="204"/>
  <c r="AE19" i="204"/>
  <c r="AC19" i="204"/>
  <c r="AA19" i="204"/>
  <c r="Y19" i="204"/>
  <c r="W19" i="204"/>
  <c r="U19" i="204"/>
  <c r="S19" i="204"/>
  <c r="BO18" i="204"/>
  <c r="BM18" i="204"/>
  <c r="BK18" i="204"/>
  <c r="BI18" i="204"/>
  <c r="BG18" i="204"/>
  <c r="BE18" i="204"/>
  <c r="BC18" i="204"/>
  <c r="BA18" i="204"/>
  <c r="AY18" i="204"/>
  <c r="AW18" i="204"/>
  <c r="AU18" i="204"/>
  <c r="AS18" i="204"/>
  <c r="AQ18" i="204"/>
  <c r="AO18" i="204"/>
  <c r="AM18" i="204"/>
  <c r="AK18" i="204"/>
  <c r="AI18" i="204"/>
  <c r="AG18" i="204"/>
  <c r="AE18" i="204"/>
  <c r="AC18" i="204"/>
  <c r="AA18" i="204"/>
  <c r="Y18" i="204"/>
  <c r="W18" i="204"/>
  <c r="U18" i="204"/>
  <c r="S18" i="204"/>
  <c r="BO15" i="204"/>
  <c r="BM15" i="204"/>
  <c r="BK15" i="204"/>
  <c r="BI15" i="204"/>
  <c r="BG15" i="204"/>
  <c r="BE15" i="204"/>
  <c r="BC15" i="204"/>
  <c r="BA15" i="204"/>
  <c r="AY15" i="204"/>
  <c r="AW15" i="204"/>
  <c r="AU15" i="204"/>
  <c r="AS15" i="204"/>
  <c r="AQ15" i="204"/>
  <c r="AO15" i="204"/>
  <c r="AM15" i="204"/>
  <c r="AK15" i="204"/>
  <c r="AI15" i="204"/>
  <c r="AG15" i="204"/>
  <c r="AE15" i="204"/>
  <c r="AC15" i="204"/>
  <c r="AA15" i="204"/>
  <c r="Y15" i="204"/>
  <c r="W15" i="204"/>
  <c r="U15" i="204"/>
  <c r="S15" i="204"/>
  <c r="BO14" i="204"/>
  <c r="BM14" i="204"/>
  <c r="BK14" i="204"/>
  <c r="BI14" i="204"/>
  <c r="BG14" i="204"/>
  <c r="BE14" i="204"/>
  <c r="BC14" i="204"/>
  <c r="BA14" i="204"/>
  <c r="AY14" i="204"/>
  <c r="AW14" i="204"/>
  <c r="AU14" i="204"/>
  <c r="AS14" i="204"/>
  <c r="AQ14" i="204"/>
  <c r="AO14" i="204"/>
  <c r="AM14" i="204"/>
  <c r="AK14" i="204"/>
  <c r="AI14" i="204"/>
  <c r="AG14" i="204"/>
  <c r="AE14" i="204"/>
  <c r="AC14" i="204"/>
  <c r="AA14" i="204"/>
  <c r="Y14" i="204"/>
  <c r="W14" i="204"/>
  <c r="U14" i="204"/>
  <c r="S14" i="204"/>
  <c r="BO11" i="204"/>
  <c r="BM11" i="204"/>
  <c r="BK11" i="204"/>
  <c r="BI11" i="204"/>
  <c r="BG11" i="204"/>
  <c r="BE11" i="204"/>
  <c r="BC11" i="204"/>
  <c r="BA11" i="204"/>
  <c r="AY11" i="204"/>
  <c r="AW11" i="204"/>
  <c r="AU11" i="204"/>
  <c r="AS11" i="204"/>
  <c r="AQ11" i="204"/>
  <c r="AO11" i="204"/>
  <c r="AM11" i="204"/>
  <c r="AK11" i="204"/>
  <c r="AI11" i="204"/>
  <c r="AG11" i="204"/>
  <c r="AE11" i="204"/>
  <c r="AC11" i="204"/>
  <c r="AA11" i="204"/>
  <c r="Y11" i="204"/>
  <c r="W11" i="204"/>
  <c r="U11" i="204"/>
  <c r="S11" i="204"/>
  <c r="BO10" i="204"/>
  <c r="BM10" i="204"/>
  <c r="BK10" i="204"/>
  <c r="BI10" i="204"/>
  <c r="BG10" i="204"/>
  <c r="BE10" i="204"/>
  <c r="BC10" i="204"/>
  <c r="BA10" i="204"/>
  <c r="AY10" i="204"/>
  <c r="AW10" i="204"/>
  <c r="AU10" i="204"/>
  <c r="AS10" i="204"/>
  <c r="AQ10" i="204"/>
  <c r="AO10" i="204"/>
  <c r="AM10" i="204"/>
  <c r="AK10" i="204"/>
  <c r="AI10" i="204"/>
  <c r="AG10" i="204"/>
  <c r="AE10" i="204"/>
  <c r="AC10" i="204"/>
  <c r="AA10" i="204"/>
  <c r="Y10" i="204"/>
  <c r="W10" i="204"/>
  <c r="U10" i="204"/>
  <c r="S10" i="204"/>
  <c r="BO9" i="204"/>
  <c r="BO13" i="204"/>
  <c r="BO17" i="204"/>
  <c r="BO21" i="204"/>
  <c r="BM9" i="204"/>
  <c r="BM13" i="204"/>
  <c r="BM17" i="204"/>
  <c r="BM21" i="204"/>
  <c r="BK9" i="204"/>
  <c r="BK13" i="204"/>
  <c r="BK17" i="204"/>
  <c r="BK21" i="204"/>
  <c r="BI9" i="204"/>
  <c r="BI13" i="204"/>
  <c r="BI17" i="204"/>
  <c r="BI21" i="204"/>
  <c r="BG9" i="204"/>
  <c r="BG13" i="204"/>
  <c r="BG17" i="204"/>
  <c r="BG21" i="204"/>
  <c r="BE9" i="204"/>
  <c r="BE13" i="204"/>
  <c r="BE17" i="204"/>
  <c r="BE21" i="204"/>
  <c r="BC9" i="204"/>
  <c r="BC13" i="204"/>
  <c r="BC17" i="204"/>
  <c r="BC21" i="204"/>
  <c r="BA9" i="204"/>
  <c r="BA13" i="204"/>
  <c r="BA17" i="204"/>
  <c r="BA21" i="204"/>
  <c r="AY9" i="204"/>
  <c r="AY13" i="204"/>
  <c r="AY17" i="204"/>
  <c r="AY21" i="204"/>
  <c r="AW9" i="204"/>
  <c r="AW13" i="204"/>
  <c r="AW17" i="204"/>
  <c r="AW21" i="204"/>
  <c r="AU9" i="204"/>
  <c r="AU13" i="204"/>
  <c r="AU17" i="204"/>
  <c r="AU21" i="204"/>
  <c r="AS9" i="204"/>
  <c r="AS13" i="204"/>
  <c r="AS17" i="204"/>
  <c r="AS21" i="204"/>
  <c r="AQ9" i="204"/>
  <c r="AQ13" i="204"/>
  <c r="AQ17" i="204"/>
  <c r="AQ21" i="204"/>
  <c r="AO9" i="204"/>
  <c r="AO13" i="204"/>
  <c r="AO17" i="204"/>
  <c r="AO21" i="204"/>
  <c r="AM9" i="204"/>
  <c r="AM13" i="204"/>
  <c r="AM17" i="204"/>
  <c r="AM21" i="204"/>
  <c r="AK9" i="204"/>
  <c r="AK13" i="204"/>
  <c r="AK17" i="204"/>
  <c r="AK21" i="204"/>
  <c r="AI9" i="204"/>
  <c r="AI13" i="204"/>
  <c r="AI17" i="204"/>
  <c r="AI21" i="204"/>
  <c r="AG9" i="204"/>
  <c r="AG13" i="204"/>
  <c r="AG17" i="204"/>
  <c r="AG21" i="204"/>
  <c r="AE9" i="204"/>
  <c r="AE13" i="204"/>
  <c r="AE17" i="204"/>
  <c r="AE21" i="204"/>
  <c r="AC9" i="204"/>
  <c r="AC13" i="204"/>
  <c r="AC17" i="204"/>
  <c r="AC21" i="204"/>
  <c r="AA9" i="204"/>
  <c r="AA13" i="204"/>
  <c r="AA17" i="204"/>
  <c r="AA21" i="204"/>
  <c r="Y9" i="204"/>
  <c r="Y13" i="204"/>
  <c r="Y17" i="204"/>
  <c r="Y21" i="204"/>
  <c r="W9" i="204"/>
  <c r="W13" i="204"/>
  <c r="W17" i="204"/>
  <c r="W21" i="204"/>
  <c r="U9" i="204"/>
  <c r="U13" i="204"/>
  <c r="U17" i="204"/>
  <c r="U21" i="204"/>
  <c r="S9" i="204"/>
  <c r="S13" i="204"/>
  <c r="S17" i="204"/>
  <c r="S21" i="204"/>
  <c r="Q11" i="204"/>
  <c r="Q23" i="204"/>
  <c r="Q18" i="204"/>
  <c r="Q15" i="204"/>
  <c r="Q10" i="204"/>
  <c r="Q19" i="204"/>
  <c r="Q5" i="204"/>
  <c r="Q9" i="204"/>
  <c r="Q13" i="204"/>
  <c r="Q17" i="204"/>
  <c r="Q21" i="204"/>
  <c r="Q55" i="204"/>
  <c r="Q54" i="204"/>
  <c r="Q47" i="204"/>
  <c r="Q46" i="204"/>
  <c r="Q43" i="204"/>
  <c r="Q42" i="204"/>
  <c r="Q22" i="204"/>
  <c r="Q14" i="204"/>
  <c r="Y45" i="199"/>
  <c r="Y49" i="199"/>
  <c r="U57" i="199"/>
  <c r="W45" i="199"/>
  <c r="W49" i="199"/>
  <c r="I19" i="172"/>
  <c r="I15" i="172"/>
  <c r="I9" i="168"/>
  <c r="F9" i="168"/>
  <c r="F5" i="168"/>
  <c r="I5" i="168"/>
  <c r="I9" i="173"/>
  <c r="F9" i="173"/>
  <c r="T21" i="182"/>
  <c r="Q21" i="182"/>
  <c r="Q17" i="182"/>
  <c r="Q13" i="182"/>
  <c r="Q9" i="182"/>
  <c r="Q5" i="182"/>
  <c r="F29" i="182"/>
  <c r="F25" i="182"/>
  <c r="I25" i="182"/>
  <c r="F19" i="182"/>
  <c r="F15" i="182"/>
  <c r="I15" i="182"/>
  <c r="F9" i="182"/>
  <c r="F5" i="182"/>
  <c r="I5" i="182"/>
  <c r="Y57" i="199"/>
  <c r="W57" i="199"/>
  <c r="Q25" i="214"/>
  <c r="Q21" i="214"/>
  <c r="Q17" i="214"/>
  <c r="Q13" i="214"/>
  <c r="T9" i="214"/>
  <c r="Q9" i="214"/>
  <c r="Q5" i="214"/>
  <c r="Q19" i="223"/>
  <c r="Q15" i="223"/>
  <c r="Q9" i="223"/>
  <c r="Q5" i="223"/>
  <c r="F19" i="188"/>
  <c r="F15" i="188"/>
  <c r="I15" i="188"/>
  <c r="F9" i="222"/>
  <c r="F5" i="222"/>
  <c r="I5" i="222"/>
  <c r="F9" i="210"/>
  <c r="F5" i="210"/>
  <c r="I5" i="210"/>
  <c r="F9" i="185"/>
  <c r="F5" i="185"/>
  <c r="I5" i="185"/>
  <c r="I19" i="186"/>
  <c r="F19" i="186"/>
  <c r="F15" i="186"/>
  <c r="O17" i="215"/>
  <c r="F17" i="215"/>
  <c r="I17" i="215"/>
  <c r="I9" i="215"/>
  <c r="F9" i="215"/>
  <c r="F5" i="215"/>
  <c r="I5" i="215"/>
  <c r="I9" i="214"/>
  <c r="F9" i="214"/>
  <c r="O17" i="213"/>
  <c r="F17" i="213"/>
  <c r="I17" i="213"/>
  <c r="F13" i="213"/>
  <c r="I13" i="213"/>
  <c r="I9" i="213"/>
  <c r="F9" i="213"/>
  <c r="O5" i="213"/>
  <c r="F5" i="213"/>
  <c r="I5" i="213"/>
  <c r="F9" i="186"/>
  <c r="F5" i="186"/>
  <c r="I5" i="186"/>
  <c r="S59" i="199"/>
  <c r="Q59" i="199"/>
  <c r="O59" i="199"/>
  <c r="M59" i="199"/>
  <c r="S58" i="199"/>
  <c r="Q58" i="199"/>
  <c r="O58" i="199"/>
  <c r="M58" i="199"/>
  <c r="S9" i="199"/>
  <c r="Q9" i="199"/>
  <c r="O9" i="199"/>
  <c r="M9" i="199"/>
  <c r="S51" i="199"/>
  <c r="Q51" i="199"/>
  <c r="O51" i="199"/>
  <c r="M51" i="199"/>
  <c r="S50" i="199"/>
  <c r="Q50" i="199"/>
  <c r="O50" i="199"/>
  <c r="M50" i="199"/>
  <c r="S47" i="199"/>
  <c r="Q47" i="199"/>
  <c r="O47" i="199"/>
  <c r="M47" i="199"/>
  <c r="S46" i="199"/>
  <c r="Q46" i="199"/>
  <c r="O46" i="199"/>
  <c r="M46" i="199"/>
  <c r="S39" i="199"/>
  <c r="Q39" i="199"/>
  <c r="O39" i="199"/>
  <c r="M39" i="199"/>
  <c r="S38" i="199"/>
  <c r="Q38" i="199"/>
  <c r="O38" i="199"/>
  <c r="M38" i="199"/>
  <c r="S23" i="199"/>
  <c r="S35" i="199"/>
  <c r="Q23" i="199"/>
  <c r="Q35" i="199"/>
  <c r="O23" i="199"/>
  <c r="O35" i="199"/>
  <c r="M23" i="199"/>
  <c r="M35" i="199"/>
  <c r="S34" i="199"/>
  <c r="Q34" i="199"/>
  <c r="O34" i="199"/>
  <c r="M34" i="199"/>
  <c r="S19" i="199"/>
  <c r="S31" i="199"/>
  <c r="Q19" i="199"/>
  <c r="Q31" i="199"/>
  <c r="O19" i="199"/>
  <c r="O31" i="199"/>
  <c r="M19" i="199"/>
  <c r="M31" i="199"/>
  <c r="S30" i="199"/>
  <c r="Q30" i="199"/>
  <c r="O30" i="199"/>
  <c r="M30" i="199"/>
  <c r="S18" i="199"/>
  <c r="Q18" i="199"/>
  <c r="O18" i="199"/>
  <c r="M18" i="199"/>
  <c r="S22" i="199"/>
  <c r="Q22" i="199"/>
  <c r="O22" i="199"/>
  <c r="M22" i="199"/>
  <c r="O59" i="200"/>
  <c r="M59" i="200"/>
  <c r="K59" i="200"/>
  <c r="I59" i="200"/>
  <c r="G59" i="200"/>
  <c r="E59" i="200"/>
  <c r="O58" i="200"/>
  <c r="M58" i="200"/>
  <c r="K58" i="200"/>
  <c r="I58" i="200"/>
  <c r="G58" i="200"/>
  <c r="E58" i="200"/>
  <c r="K30" i="200"/>
  <c r="O51" i="200"/>
  <c r="M51" i="200"/>
  <c r="K51" i="200"/>
  <c r="I51" i="200"/>
  <c r="G51" i="200"/>
  <c r="E51" i="200"/>
  <c r="O50" i="200"/>
  <c r="M50" i="200"/>
  <c r="K50" i="200"/>
  <c r="I50" i="200"/>
  <c r="G50" i="200"/>
  <c r="E50" i="200"/>
  <c r="O47" i="200"/>
  <c r="M47" i="200"/>
  <c r="K47" i="200"/>
  <c r="I47" i="200"/>
  <c r="G47" i="200"/>
  <c r="E47" i="200"/>
  <c r="O46" i="200"/>
  <c r="M46" i="200"/>
  <c r="K46" i="200"/>
  <c r="I46" i="200"/>
  <c r="G46" i="200"/>
  <c r="E46" i="200"/>
  <c r="O39" i="200"/>
  <c r="M39" i="200"/>
  <c r="K39" i="200"/>
  <c r="I39" i="200"/>
  <c r="G39" i="200"/>
  <c r="E39" i="200"/>
  <c r="O38" i="200"/>
  <c r="M38" i="200"/>
  <c r="K38" i="200"/>
  <c r="I38" i="200"/>
  <c r="G38" i="200"/>
  <c r="E38" i="200"/>
  <c r="O23" i="200"/>
  <c r="O35" i="200"/>
  <c r="M23" i="200"/>
  <c r="M35" i="200"/>
  <c r="K23" i="200"/>
  <c r="K35" i="200"/>
  <c r="I23" i="200"/>
  <c r="I35" i="200"/>
  <c r="G23" i="200"/>
  <c r="G35" i="200"/>
  <c r="E23" i="200"/>
  <c r="E35" i="200"/>
  <c r="O34" i="200"/>
  <c r="M34" i="200"/>
  <c r="K34" i="200"/>
  <c r="I34" i="200"/>
  <c r="G34" i="200"/>
  <c r="E34" i="200"/>
  <c r="O19" i="200"/>
  <c r="O31" i="200"/>
  <c r="M19" i="200"/>
  <c r="M31" i="200"/>
  <c r="K19" i="200"/>
  <c r="K31" i="200"/>
  <c r="I19" i="200"/>
  <c r="I31" i="200"/>
  <c r="G19" i="200"/>
  <c r="G31" i="200"/>
  <c r="E19" i="200"/>
  <c r="E31" i="200"/>
  <c r="O30" i="200"/>
  <c r="M30" i="200"/>
  <c r="I30" i="200"/>
  <c r="G30" i="200"/>
  <c r="E30" i="200"/>
  <c r="O18" i="200"/>
  <c r="M18" i="200"/>
  <c r="K18" i="200"/>
  <c r="I18" i="200"/>
  <c r="G18" i="200"/>
  <c r="E18" i="200"/>
  <c r="O22" i="200"/>
  <c r="M22" i="200"/>
  <c r="K22" i="200"/>
  <c r="I22" i="200"/>
  <c r="G22" i="200"/>
  <c r="E22" i="200"/>
  <c r="K59" i="199"/>
  <c r="I59" i="199"/>
  <c r="G59" i="199"/>
  <c r="E59" i="199"/>
  <c r="K58" i="199"/>
  <c r="I58" i="199"/>
  <c r="G58" i="199"/>
  <c r="E58" i="199"/>
  <c r="K9" i="199"/>
  <c r="I9" i="199"/>
  <c r="G9" i="199"/>
  <c r="E9" i="199"/>
  <c r="K51" i="199"/>
  <c r="I51" i="199"/>
  <c r="G51" i="199"/>
  <c r="E51" i="199"/>
  <c r="K50" i="199"/>
  <c r="I50" i="199"/>
  <c r="G50" i="199"/>
  <c r="E50" i="199"/>
  <c r="K47" i="199"/>
  <c r="I47" i="199"/>
  <c r="G47" i="199"/>
  <c r="E47" i="199"/>
  <c r="K46" i="199"/>
  <c r="I46" i="199"/>
  <c r="G46" i="199"/>
  <c r="E46" i="199"/>
  <c r="K39" i="199"/>
  <c r="I39" i="199"/>
  <c r="G39" i="199"/>
  <c r="E39" i="199"/>
  <c r="K38" i="199"/>
  <c r="I38" i="199"/>
  <c r="G38" i="199"/>
  <c r="E38" i="199"/>
  <c r="K23" i="199"/>
  <c r="K35" i="199"/>
  <c r="I23" i="199"/>
  <c r="I35" i="199"/>
  <c r="G23" i="199"/>
  <c r="G35" i="199"/>
  <c r="E23" i="199"/>
  <c r="E35" i="199"/>
  <c r="K34" i="199"/>
  <c r="I34" i="199"/>
  <c r="G34" i="199"/>
  <c r="E34" i="199"/>
  <c r="K19" i="199"/>
  <c r="K31" i="199"/>
  <c r="I19" i="199"/>
  <c r="I31" i="199"/>
  <c r="G19" i="199"/>
  <c r="G31" i="199"/>
  <c r="E19" i="199"/>
  <c r="E31" i="199"/>
  <c r="K30" i="199"/>
  <c r="I30" i="199"/>
  <c r="G30" i="199"/>
  <c r="E30" i="199"/>
  <c r="K18" i="199"/>
  <c r="I18" i="199"/>
  <c r="G18" i="199"/>
  <c r="E18" i="199"/>
  <c r="K22" i="199"/>
  <c r="I22" i="199"/>
  <c r="G22" i="199"/>
  <c r="E22" i="199"/>
  <c r="T9" i="194"/>
  <c r="Q9" i="194"/>
  <c r="Q5" i="194"/>
  <c r="T5" i="194"/>
  <c r="F9" i="194"/>
  <c r="I9" i="194"/>
  <c r="E17" i="199"/>
  <c r="E21" i="199"/>
  <c r="G17" i="199"/>
  <c r="G21" i="199"/>
  <c r="I17" i="199"/>
  <c r="I21" i="199"/>
  <c r="M17" i="199"/>
  <c r="M21" i="199"/>
  <c r="K17" i="199"/>
  <c r="K21" i="199"/>
  <c r="S17" i="199"/>
  <c r="S21" i="199"/>
  <c r="S29" i="199"/>
  <c r="S33" i="199"/>
  <c r="S37" i="199"/>
  <c r="O17" i="199"/>
  <c r="O21" i="199"/>
  <c r="Q17" i="199"/>
  <c r="Q21" i="199"/>
  <c r="I29" i="199"/>
  <c r="I33" i="199"/>
  <c r="I37" i="199"/>
  <c r="G29" i="199"/>
  <c r="G33" i="199"/>
  <c r="G37" i="199"/>
  <c r="E29" i="199"/>
  <c r="E33" i="199"/>
  <c r="E37" i="199"/>
  <c r="K29" i="199"/>
  <c r="K33" i="199"/>
  <c r="K37" i="199"/>
  <c r="S45" i="199"/>
  <c r="S49" i="199"/>
  <c r="M29" i="199"/>
  <c r="M33" i="199"/>
  <c r="M37" i="199"/>
  <c r="Q29" i="199"/>
  <c r="Q33" i="199"/>
  <c r="Q37" i="199"/>
  <c r="O29" i="199"/>
  <c r="O33" i="199"/>
  <c r="O37" i="199"/>
  <c r="G45" i="199"/>
  <c r="G49" i="199"/>
  <c r="G57" i="199"/>
  <c r="E45" i="199"/>
  <c r="E49" i="199"/>
  <c r="E57" i="199"/>
  <c r="K45" i="199"/>
  <c r="K49" i="199"/>
  <c r="K57" i="199"/>
  <c r="I45" i="199"/>
  <c r="I49" i="199"/>
  <c r="I57" i="199"/>
  <c r="M45" i="199"/>
  <c r="M49" i="199"/>
  <c r="M57" i="199"/>
  <c r="S57" i="199"/>
  <c r="Q45" i="199"/>
  <c r="Q49" i="199"/>
  <c r="O45" i="199"/>
  <c r="O49" i="199"/>
  <c r="O57" i="199"/>
  <c r="Q57" i="199"/>
</calcChain>
</file>

<file path=xl/sharedStrings.xml><?xml version="1.0" encoding="utf-8"?>
<sst xmlns="http://schemas.openxmlformats.org/spreadsheetml/2006/main" count="7266" uniqueCount="1124">
  <si>
    <t>*</t>
  </si>
  <si>
    <t>星取表</t>
  </si>
  <si>
    <t>自チームの結果記入に使って頂ければと思います。</t>
  </si>
  <si>
    <t>4チーム用</t>
  </si>
  <si>
    <t>7チーム用</t>
  </si>
  <si>
    <t>得失点</t>
  </si>
  <si>
    <t>勝ち点</t>
  </si>
  <si>
    <t>5チーム用</t>
  </si>
  <si>
    <t>メモ</t>
  </si>
  <si>
    <t>6チーム用</t>
  </si>
  <si>
    <t>A</t>
    <phoneticPr fontId="20"/>
  </si>
  <si>
    <t>日</t>
  </si>
  <si>
    <t>会場</t>
  </si>
  <si>
    <t>コート主任</t>
  </si>
  <si>
    <t>時間</t>
  </si>
  <si>
    <t>Ａコート</t>
  </si>
  <si>
    <t>Ｂコート</t>
  </si>
  <si>
    <t>チーム</t>
  </si>
  <si>
    <t>連盟</t>
  </si>
  <si>
    <t>①</t>
  </si>
  <si>
    <t>千島体育館</t>
    <rPh sb="0" eb="5">
      <t>チシマ</t>
    </rPh>
    <phoneticPr fontId="20"/>
  </si>
  <si>
    <t>Ｏ・Ｒ</t>
  </si>
  <si>
    <t>②</t>
  </si>
  <si>
    <t>の両チーム</t>
  </si>
  <si>
    <t>③</t>
  </si>
  <si>
    <t>④</t>
  </si>
  <si>
    <t>月</t>
  </si>
  <si>
    <t>⑤</t>
  </si>
  <si>
    <t>（土）</t>
    <rPh sb="1" eb="2">
      <t>ツチ</t>
    </rPh>
    <phoneticPr fontId="20"/>
  </si>
  <si>
    <t>（日）</t>
    <rPh sb="1" eb="2">
      <t>ヒ</t>
    </rPh>
    <phoneticPr fontId="20"/>
  </si>
  <si>
    <t>⑥</t>
  </si>
  <si>
    <t>⑦</t>
  </si>
  <si>
    <t>⑧</t>
  </si>
  <si>
    <t>（日）</t>
    <rPh sb="1" eb="2">
      <t>ニチ</t>
    </rPh>
    <phoneticPr fontId="20"/>
  </si>
  <si>
    <t>東淀川体育館</t>
    <rPh sb="0" eb="6">
      <t>ヒガシタイイクカン</t>
    </rPh>
    <phoneticPr fontId="20"/>
  </si>
  <si>
    <t>Ｃコート（サブ）</t>
  </si>
  <si>
    <t>（祝）</t>
  </si>
  <si>
    <t>東淀川体育館</t>
    <rPh sb="0" eb="6">
      <t>ヒガシ</t>
    </rPh>
    <phoneticPr fontId="20"/>
  </si>
  <si>
    <t>時間</t>
    <phoneticPr fontId="20"/>
  </si>
  <si>
    <t>Ｃコート</t>
  </si>
  <si>
    <t>Ｄコート（サブ）</t>
  </si>
  <si>
    <t>チーム</t>
    <phoneticPr fontId="20"/>
  </si>
  <si>
    <t>連盟</t>
    <rPh sb="0" eb="2">
      <t>レンメイ</t>
    </rPh>
    <phoneticPr fontId="20"/>
  </si>
  <si>
    <t>岸和田市総合体育館</t>
  </si>
  <si>
    <t>搬入</t>
    <rPh sb="0" eb="2">
      <t>ハンニュウ</t>
    </rPh>
    <phoneticPr fontId="20"/>
  </si>
  <si>
    <t>③の両チーム</t>
  </si>
  <si>
    <t>O・R</t>
  </si>
  <si>
    <t>①の両チーム</t>
  </si>
  <si>
    <t>②の両チーム</t>
  </si>
  <si>
    <t>搬出</t>
    <rPh sb="0" eb="2">
      <t>ハンシュツ</t>
    </rPh>
    <phoneticPr fontId="20"/>
  </si>
  <si>
    <t>④の両チーム</t>
    <phoneticPr fontId="20"/>
  </si>
  <si>
    <t>（祝）</t>
    <rPh sb="0" eb="3">
      <t>シュク</t>
    </rPh>
    <phoneticPr fontId="20"/>
  </si>
  <si>
    <t>（土）</t>
    <phoneticPr fontId="20"/>
  </si>
  <si>
    <t>試合数</t>
  </si>
  <si>
    <t>男子-3部A　あ</t>
  </si>
  <si>
    <t>男子-3部A　い</t>
  </si>
  <si>
    <t>男子-3部A　う</t>
  </si>
  <si>
    <t>男子-3部A　え</t>
  </si>
  <si>
    <t>男子-4部　は</t>
  </si>
  <si>
    <t>東淀川体育館</t>
    <rPh sb="0" eb="3">
      <t>ヒガシヨドガワ</t>
    </rPh>
    <rPh sb="3" eb="6">
      <t>タイイクカン</t>
    </rPh>
    <phoneticPr fontId="20"/>
  </si>
  <si>
    <t>Ｂコート</t>
    <phoneticPr fontId="20"/>
  </si>
  <si>
    <t>男子-3部A　お</t>
    <phoneticPr fontId="20"/>
  </si>
  <si>
    <t>№</t>
    <phoneticPr fontId="20"/>
  </si>
  <si>
    <t>試合日程</t>
    <rPh sb="0" eb="2">
      <t>シアイ</t>
    </rPh>
    <rPh sb="2" eb="4">
      <t>ニッテイ</t>
    </rPh>
    <phoneticPr fontId="20"/>
  </si>
  <si>
    <t>試合会場</t>
    <rPh sb="0" eb="2">
      <t>シアイ</t>
    </rPh>
    <rPh sb="2" eb="4">
      <t>カイジョウ</t>
    </rPh>
    <phoneticPr fontId="20"/>
  </si>
  <si>
    <t>変更内容</t>
    <rPh sb="0" eb="2">
      <t>ヘンコウ</t>
    </rPh>
    <rPh sb="2" eb="4">
      <t>ナイヨウ</t>
    </rPh>
    <phoneticPr fontId="20"/>
  </si>
  <si>
    <t>版</t>
    <rPh sb="0" eb="1">
      <t>バン</t>
    </rPh>
    <phoneticPr fontId="20"/>
  </si>
  <si>
    <t>変更日</t>
    <rPh sb="0" eb="3">
      <t>ヘンコウビ</t>
    </rPh>
    <phoneticPr fontId="20"/>
  </si>
  <si>
    <t>ひまわりドーム</t>
    <phoneticPr fontId="20"/>
  </si>
  <si>
    <t>丸善インテックアリーナサブ</t>
    <rPh sb="0" eb="2">
      <t>マルゼン</t>
    </rPh>
    <phoneticPr fontId="20"/>
  </si>
  <si>
    <t>（祝）</t>
    <rPh sb="1" eb="2">
      <t>シュク</t>
    </rPh>
    <phoneticPr fontId="20"/>
  </si>
  <si>
    <t>臨海スポーツセンター</t>
    <rPh sb="0" eb="10">
      <t>リンカイ</t>
    </rPh>
    <phoneticPr fontId="20"/>
  </si>
  <si>
    <t>追手門学院大学</t>
    <rPh sb="0" eb="7">
      <t>オウテモンガクインダイガク</t>
    </rPh>
    <phoneticPr fontId="20"/>
  </si>
  <si>
    <t>原田</t>
    <rPh sb="0" eb="2">
      <t>ハラダ</t>
    </rPh>
    <phoneticPr fontId="20"/>
  </si>
  <si>
    <r>
      <t>3</t>
    </r>
    <r>
      <rPr>
        <sz val="11"/>
        <rFont val="ＭＳ Ｐ明朝"/>
        <family val="1"/>
        <charset val="128"/>
      </rPr>
      <t>部</t>
    </r>
    <r>
      <rPr>
        <sz val="11"/>
        <rFont val="Century"/>
        <family val="1"/>
      </rPr>
      <t>A</t>
    </r>
    <rPh sb="1" eb="2">
      <t>ブ</t>
    </rPh>
    <phoneticPr fontId="20"/>
  </si>
  <si>
    <r>
      <t>3</t>
    </r>
    <r>
      <rPr>
        <sz val="11"/>
        <rFont val="ＭＳ Ｐ明朝"/>
        <family val="1"/>
        <charset val="128"/>
      </rPr>
      <t>部</t>
    </r>
    <r>
      <rPr>
        <sz val="11"/>
        <rFont val="Century"/>
        <family val="1"/>
      </rPr>
      <t>B</t>
    </r>
    <rPh sb="1" eb="2">
      <t>ブ</t>
    </rPh>
    <phoneticPr fontId="20"/>
  </si>
  <si>
    <r>
      <t>4</t>
    </r>
    <r>
      <rPr>
        <sz val="11"/>
        <rFont val="ＭＳ Ｐ明朝"/>
        <family val="1"/>
        <charset val="128"/>
      </rPr>
      <t>部</t>
    </r>
    <rPh sb="1" eb="2">
      <t>ブ</t>
    </rPh>
    <phoneticPr fontId="20"/>
  </si>
  <si>
    <t>臨海スポーツセンター</t>
    <rPh sb="0" eb="2">
      <t>リンカイ</t>
    </rPh>
    <phoneticPr fontId="20"/>
  </si>
  <si>
    <t>美原体育館</t>
    <rPh sb="0" eb="5">
      <t>ミハラタイイクカン</t>
    </rPh>
    <phoneticPr fontId="20"/>
  </si>
  <si>
    <t>CAST</t>
    <phoneticPr fontId="20"/>
  </si>
  <si>
    <t>男子　選手権1回戦</t>
    <rPh sb="0" eb="2">
      <t>ダンシ</t>
    </rPh>
    <rPh sb="3" eb="5">
      <t>センシュ</t>
    </rPh>
    <rPh sb="5" eb="6">
      <t>ケン</t>
    </rPh>
    <rPh sb="7" eb="9">
      <t>カイセン</t>
    </rPh>
    <phoneticPr fontId="20"/>
  </si>
  <si>
    <t>B</t>
    <phoneticPr fontId="20"/>
  </si>
  <si>
    <t>こ</t>
    <phoneticPr fontId="20"/>
  </si>
  <si>
    <t>た</t>
    <phoneticPr fontId="20"/>
  </si>
  <si>
    <t>ち</t>
    <phoneticPr fontId="20"/>
  </si>
  <si>
    <t>つ</t>
    <phoneticPr fontId="20"/>
  </si>
  <si>
    <t>て</t>
    <phoneticPr fontId="20"/>
  </si>
  <si>
    <t>と</t>
    <phoneticPr fontId="20"/>
  </si>
  <si>
    <t>男子 選手権リーグ戦 あ</t>
    <rPh sb="0" eb="2">
      <t>ダンシ</t>
    </rPh>
    <rPh sb="3" eb="6">
      <t>センシュケン</t>
    </rPh>
    <rPh sb="9" eb="10">
      <t>セン</t>
    </rPh>
    <phoneticPr fontId="20"/>
  </si>
  <si>
    <t>男子 選手権リーグ戦 い</t>
    <rPh sb="0" eb="2">
      <t>ダンシ</t>
    </rPh>
    <rPh sb="3" eb="6">
      <t>センシュケン</t>
    </rPh>
    <rPh sb="9" eb="10">
      <t>セン</t>
    </rPh>
    <phoneticPr fontId="20"/>
  </si>
  <si>
    <t>男子 選手権リーグ戦 う</t>
    <rPh sb="0" eb="2">
      <t>ダンシ</t>
    </rPh>
    <rPh sb="3" eb="6">
      <t>センシュケン</t>
    </rPh>
    <rPh sb="9" eb="10">
      <t>セン</t>
    </rPh>
    <phoneticPr fontId="20"/>
  </si>
  <si>
    <t>男子 選手権リーグ戦 え</t>
    <rPh sb="0" eb="2">
      <t>ダンシ</t>
    </rPh>
    <rPh sb="3" eb="6">
      <t>センシュケン</t>
    </rPh>
    <rPh sb="9" eb="10">
      <t>セン</t>
    </rPh>
    <phoneticPr fontId="20"/>
  </si>
  <si>
    <t>男子 選手権リーグ戦 お</t>
    <rPh sb="0" eb="2">
      <t>ダンシ</t>
    </rPh>
    <rPh sb="3" eb="6">
      <t>センシュケン</t>
    </rPh>
    <rPh sb="9" eb="10">
      <t>セン</t>
    </rPh>
    <phoneticPr fontId="20"/>
  </si>
  <si>
    <t>男子 選手権リーグ戦 か</t>
    <rPh sb="0" eb="2">
      <t>ダンシ</t>
    </rPh>
    <rPh sb="3" eb="6">
      <t>センシュケン</t>
    </rPh>
    <rPh sb="9" eb="10">
      <t>セン</t>
    </rPh>
    <phoneticPr fontId="20"/>
  </si>
  <si>
    <t>男子 選手権リーグ戦 き</t>
    <rPh sb="0" eb="2">
      <t>ダンシ</t>
    </rPh>
    <rPh sb="3" eb="6">
      <t>センシュケン</t>
    </rPh>
    <rPh sb="9" eb="10">
      <t>セン</t>
    </rPh>
    <phoneticPr fontId="20"/>
  </si>
  <si>
    <t>男子 選手権リーグ戦 く</t>
    <rPh sb="0" eb="2">
      <t>ダンシ</t>
    </rPh>
    <rPh sb="3" eb="6">
      <t>センシュケン</t>
    </rPh>
    <rPh sb="9" eb="10">
      <t>セン</t>
    </rPh>
    <phoneticPr fontId="20"/>
  </si>
  <si>
    <t>男子 選手権リーグ戦 け</t>
    <rPh sb="0" eb="2">
      <t>ダンシ</t>
    </rPh>
    <rPh sb="3" eb="6">
      <t>センシュケン</t>
    </rPh>
    <rPh sb="9" eb="10">
      <t>セン</t>
    </rPh>
    <phoneticPr fontId="20"/>
  </si>
  <si>
    <t>男子 選手権リーグ戦 こ</t>
    <rPh sb="0" eb="2">
      <t>ダンシ</t>
    </rPh>
    <rPh sb="3" eb="6">
      <t>センシュケン</t>
    </rPh>
    <rPh sb="9" eb="10">
      <t>セン</t>
    </rPh>
    <phoneticPr fontId="20"/>
  </si>
  <si>
    <t>男子 選手権リーグ戦 さ</t>
    <rPh sb="0" eb="2">
      <t>ダンシ</t>
    </rPh>
    <rPh sb="3" eb="6">
      <t>センシュケン</t>
    </rPh>
    <rPh sb="9" eb="10">
      <t>セン</t>
    </rPh>
    <phoneticPr fontId="20"/>
  </si>
  <si>
    <t>男子 選手権リーグ戦 し</t>
    <rPh sb="0" eb="2">
      <t>ダンシ</t>
    </rPh>
    <rPh sb="3" eb="6">
      <t>センシュケン</t>
    </rPh>
    <rPh sb="9" eb="10">
      <t>セン</t>
    </rPh>
    <phoneticPr fontId="20"/>
  </si>
  <si>
    <t>男子 選手権リーグ戦 す</t>
    <rPh sb="0" eb="2">
      <t>ダンシ</t>
    </rPh>
    <rPh sb="3" eb="6">
      <t>センシュケン</t>
    </rPh>
    <rPh sb="9" eb="10">
      <t>セン</t>
    </rPh>
    <phoneticPr fontId="20"/>
  </si>
  <si>
    <t>男子 選手権リーグ戦 せ</t>
    <rPh sb="0" eb="2">
      <t>ダンシ</t>
    </rPh>
    <rPh sb="3" eb="6">
      <t>センシュケン</t>
    </rPh>
    <rPh sb="9" eb="10">
      <t>セン</t>
    </rPh>
    <phoneticPr fontId="20"/>
  </si>
  <si>
    <t>男子 選手権リーグ戦 そ</t>
    <rPh sb="0" eb="2">
      <t>ダンシ</t>
    </rPh>
    <rPh sb="3" eb="6">
      <t>センシュケン</t>
    </rPh>
    <rPh sb="9" eb="10">
      <t>セン</t>
    </rPh>
    <phoneticPr fontId="20"/>
  </si>
  <si>
    <t>男子 選手権リーグ戦 た</t>
    <rPh sb="0" eb="2">
      <t>ダンシ</t>
    </rPh>
    <rPh sb="3" eb="6">
      <t>センシュケン</t>
    </rPh>
    <rPh sb="9" eb="10">
      <t>セン</t>
    </rPh>
    <phoneticPr fontId="20"/>
  </si>
  <si>
    <t>男子 選手権リーグ戦 ち</t>
    <rPh sb="0" eb="2">
      <t>ダンシ</t>
    </rPh>
    <rPh sb="3" eb="6">
      <t>センシュケン</t>
    </rPh>
    <rPh sb="9" eb="10">
      <t>セン</t>
    </rPh>
    <phoneticPr fontId="20"/>
  </si>
  <si>
    <t>男子 選手権リーグ戦 つ</t>
    <rPh sb="0" eb="2">
      <t>ダンシ</t>
    </rPh>
    <rPh sb="3" eb="6">
      <t>センシュケン</t>
    </rPh>
    <rPh sb="9" eb="10">
      <t>セン</t>
    </rPh>
    <phoneticPr fontId="20"/>
  </si>
  <si>
    <t>男子 選手権リーグ戦 て</t>
    <rPh sb="0" eb="2">
      <t>ダンシ</t>
    </rPh>
    <rPh sb="3" eb="6">
      <t>センシュケン</t>
    </rPh>
    <rPh sb="9" eb="10">
      <t>セン</t>
    </rPh>
    <phoneticPr fontId="20"/>
  </si>
  <si>
    <t>男子 選手権リーグ戦 と</t>
    <rPh sb="0" eb="2">
      <t>ダンシ</t>
    </rPh>
    <rPh sb="3" eb="6">
      <t>センシュケン</t>
    </rPh>
    <rPh sb="9" eb="10">
      <t>セン</t>
    </rPh>
    <phoneticPr fontId="20"/>
  </si>
  <si>
    <t>男子 選手権リーグ戦 な</t>
    <rPh sb="0" eb="2">
      <t>ダンシ</t>
    </rPh>
    <rPh sb="3" eb="6">
      <t>センシュケン</t>
    </rPh>
    <rPh sb="9" eb="10">
      <t>セン</t>
    </rPh>
    <phoneticPr fontId="20"/>
  </si>
  <si>
    <t>男子 選手権リーグ戦 に</t>
    <rPh sb="0" eb="2">
      <t>ダンシ</t>
    </rPh>
    <rPh sb="3" eb="6">
      <t>センシュケン</t>
    </rPh>
    <rPh sb="9" eb="10">
      <t>セン</t>
    </rPh>
    <phoneticPr fontId="20"/>
  </si>
  <si>
    <t>男子 選手権リーグ戦 ぬ</t>
    <rPh sb="0" eb="2">
      <t>ダンシ</t>
    </rPh>
    <rPh sb="3" eb="6">
      <t>センシュケン</t>
    </rPh>
    <rPh sb="9" eb="10">
      <t>セン</t>
    </rPh>
    <phoneticPr fontId="20"/>
  </si>
  <si>
    <t>男子 選手権リーグ戦 ね</t>
    <rPh sb="0" eb="2">
      <t>ダンシ</t>
    </rPh>
    <rPh sb="3" eb="6">
      <t>センシュケン</t>
    </rPh>
    <rPh sb="9" eb="10">
      <t>セン</t>
    </rPh>
    <phoneticPr fontId="20"/>
  </si>
  <si>
    <t>男子 選手権リーグ戦 の</t>
    <rPh sb="0" eb="2">
      <t>ダンシ</t>
    </rPh>
    <rPh sb="3" eb="6">
      <t>センシュケン</t>
    </rPh>
    <rPh sb="9" eb="10">
      <t>セン</t>
    </rPh>
    <phoneticPr fontId="20"/>
  </si>
  <si>
    <t>男子 選手権リーグ戦 は</t>
    <rPh sb="0" eb="2">
      <t>ダンシ</t>
    </rPh>
    <rPh sb="3" eb="6">
      <t>センシュケン</t>
    </rPh>
    <rPh sb="9" eb="10">
      <t>セン</t>
    </rPh>
    <phoneticPr fontId="20"/>
  </si>
  <si>
    <t>女子 選手権リーグ戦 ま</t>
    <rPh sb="0" eb="2">
      <t>ジョシ</t>
    </rPh>
    <rPh sb="3" eb="6">
      <t>センシュケン</t>
    </rPh>
    <rPh sb="9" eb="10">
      <t>セン</t>
    </rPh>
    <phoneticPr fontId="20"/>
  </si>
  <si>
    <t>女子 選手権リーグ戦 み</t>
    <rPh sb="0" eb="2">
      <t>ジョシ</t>
    </rPh>
    <rPh sb="3" eb="6">
      <t>センシュケン</t>
    </rPh>
    <rPh sb="9" eb="10">
      <t>セン</t>
    </rPh>
    <phoneticPr fontId="20"/>
  </si>
  <si>
    <t>男子 選手権決定戦</t>
    <rPh sb="0" eb="2">
      <t>ダンシ</t>
    </rPh>
    <rPh sb="3" eb="6">
      <t>センシュケン</t>
    </rPh>
    <rPh sb="6" eb="9">
      <t>ケッテイセン</t>
    </rPh>
    <phoneticPr fontId="20"/>
  </si>
  <si>
    <t>男子　選手権2回戦</t>
    <rPh sb="0" eb="2">
      <t>ダンシ</t>
    </rPh>
    <rPh sb="3" eb="5">
      <t>センシュ</t>
    </rPh>
    <rPh sb="5" eb="6">
      <t>ケン</t>
    </rPh>
    <rPh sb="7" eb="9">
      <t>カイセン</t>
    </rPh>
    <phoneticPr fontId="20"/>
  </si>
  <si>
    <t>女子　選手権1回戦</t>
    <rPh sb="0" eb="2">
      <t>ジョシ</t>
    </rPh>
    <rPh sb="3" eb="5">
      <t>センシュ</t>
    </rPh>
    <rPh sb="5" eb="6">
      <t>ケン</t>
    </rPh>
    <rPh sb="7" eb="9">
      <t>カイセン</t>
    </rPh>
    <phoneticPr fontId="20"/>
  </si>
  <si>
    <t>女子 選手権 決勝</t>
    <rPh sb="0" eb="2">
      <t>ジョシ</t>
    </rPh>
    <rPh sb="3" eb="5">
      <t>センシュ</t>
    </rPh>
    <rPh sb="5" eb="6">
      <t>ケン</t>
    </rPh>
    <rPh sb="7" eb="9">
      <t>ケッショウ</t>
    </rPh>
    <phoneticPr fontId="20"/>
  </si>
  <si>
    <t>女子 選手権 3位決定戦</t>
    <rPh sb="0" eb="2">
      <t>ジョシ</t>
    </rPh>
    <rPh sb="3" eb="5">
      <t>センシュ</t>
    </rPh>
    <rPh sb="5" eb="6">
      <t>ケン</t>
    </rPh>
    <rPh sb="8" eb="9">
      <t>イ</t>
    </rPh>
    <rPh sb="9" eb="12">
      <t>ケッテイセン</t>
    </rPh>
    <phoneticPr fontId="20"/>
  </si>
  <si>
    <t>男子 選手権 決勝</t>
    <rPh sb="0" eb="2">
      <t>ダンシ</t>
    </rPh>
    <rPh sb="3" eb="5">
      <t>センシュ</t>
    </rPh>
    <rPh sb="5" eb="6">
      <t>ケン</t>
    </rPh>
    <rPh sb="7" eb="9">
      <t>ケッショウ</t>
    </rPh>
    <phoneticPr fontId="20"/>
  </si>
  <si>
    <t>男子 選手権 3位決定戦</t>
    <rPh sb="0" eb="2">
      <t>ダンシ</t>
    </rPh>
    <rPh sb="3" eb="5">
      <t>センシュ</t>
    </rPh>
    <rPh sb="5" eb="6">
      <t>ケン</t>
    </rPh>
    <rPh sb="8" eb="9">
      <t>イ</t>
    </rPh>
    <rPh sb="9" eb="12">
      <t>ケッテイセン</t>
    </rPh>
    <phoneticPr fontId="20"/>
  </si>
  <si>
    <t>男子-3部B　か</t>
    <phoneticPr fontId="20"/>
  </si>
  <si>
    <t>男子-3部B　き</t>
    <phoneticPr fontId="20"/>
  </si>
  <si>
    <t>男子-3部B　く</t>
    <phoneticPr fontId="20"/>
  </si>
  <si>
    <t>男子-3部B　け</t>
    <phoneticPr fontId="20"/>
  </si>
  <si>
    <t>男子-3部B　こ</t>
    <phoneticPr fontId="20"/>
  </si>
  <si>
    <t>男子-3部B　さ</t>
    <phoneticPr fontId="20"/>
  </si>
  <si>
    <t>男子-4部　た</t>
    <phoneticPr fontId="20"/>
  </si>
  <si>
    <t>男子-4部　ち</t>
    <phoneticPr fontId="20"/>
  </si>
  <si>
    <t>男子-4部　つ</t>
    <phoneticPr fontId="20"/>
  </si>
  <si>
    <t>男子-4部　て</t>
    <phoneticPr fontId="20"/>
  </si>
  <si>
    <t>男子-4部　と</t>
    <phoneticPr fontId="20"/>
  </si>
  <si>
    <t>男子-4部　な</t>
    <phoneticPr fontId="20"/>
  </si>
  <si>
    <t>美原体育館</t>
    <rPh sb="0" eb="5">
      <t>ミハラタイイクカンタイイクカン</t>
    </rPh>
    <phoneticPr fontId="20"/>
  </si>
  <si>
    <t>男子 選手権リーグ あ</t>
    <phoneticPr fontId="20"/>
  </si>
  <si>
    <t>男子 選手権リーグ A</t>
    <phoneticPr fontId="20"/>
  </si>
  <si>
    <t>男子 選手権リーグ B</t>
    <phoneticPr fontId="20"/>
  </si>
  <si>
    <t>男子 選手権リーグ C</t>
    <phoneticPr fontId="20"/>
  </si>
  <si>
    <t>男子 選手権リーグ い</t>
    <phoneticPr fontId="20"/>
  </si>
  <si>
    <t>男子 選手権リーグ う</t>
    <phoneticPr fontId="20"/>
  </si>
  <si>
    <t>男子 選手権リーグ え</t>
    <phoneticPr fontId="20"/>
  </si>
  <si>
    <t>男子 選手権リーグ お</t>
    <phoneticPr fontId="20"/>
  </si>
  <si>
    <t>男子 選手権リーグ か</t>
    <phoneticPr fontId="20"/>
  </si>
  <si>
    <t>男子 選手権リーグ き</t>
    <phoneticPr fontId="20"/>
  </si>
  <si>
    <t>男子 選手権リーグ く</t>
    <phoneticPr fontId="20"/>
  </si>
  <si>
    <t>男子 選手権リーグ け</t>
    <phoneticPr fontId="20"/>
  </si>
  <si>
    <t>男子 選手権リーグ こ</t>
    <phoneticPr fontId="20"/>
  </si>
  <si>
    <t>男子 選手権リーグ さ</t>
    <phoneticPr fontId="20"/>
  </si>
  <si>
    <t>男子 選手権リーグ し</t>
    <phoneticPr fontId="20"/>
  </si>
  <si>
    <t>男子 選手権リーグ す</t>
    <phoneticPr fontId="20"/>
  </si>
  <si>
    <t>男子 選手権リーグ せ</t>
    <phoneticPr fontId="20"/>
  </si>
  <si>
    <t>男子 選手権リーグ そ</t>
    <phoneticPr fontId="20"/>
  </si>
  <si>
    <t>男子 選手権リーグ た</t>
    <phoneticPr fontId="20"/>
  </si>
  <si>
    <t>男子 選手権リーグ ち</t>
    <phoneticPr fontId="20"/>
  </si>
  <si>
    <t>男子 選手権リーグ つ</t>
    <phoneticPr fontId="20"/>
  </si>
  <si>
    <t>男子 選手権リーグ て</t>
    <phoneticPr fontId="20"/>
  </si>
  <si>
    <t>男子 選手権リーグ と</t>
    <phoneticPr fontId="20"/>
  </si>
  <si>
    <t>女子 選手権リーグ G</t>
    <rPh sb="0" eb="1">
      <t>オンナ</t>
    </rPh>
    <phoneticPr fontId="20"/>
  </si>
  <si>
    <t>女子 選手権リーグ H</t>
    <rPh sb="0" eb="1">
      <t>オンナ</t>
    </rPh>
    <phoneticPr fontId="20"/>
  </si>
  <si>
    <t>女子 選手権リーグ J</t>
    <rPh sb="0" eb="1">
      <t>オンナ</t>
    </rPh>
    <phoneticPr fontId="20"/>
  </si>
  <si>
    <t>女子 選手権リーグ K</t>
    <rPh sb="0" eb="1">
      <t>オンナ</t>
    </rPh>
    <phoneticPr fontId="20"/>
  </si>
  <si>
    <t>女子 選手権リーグ ま</t>
    <rPh sb="0" eb="1">
      <t>オンナ</t>
    </rPh>
    <phoneticPr fontId="20"/>
  </si>
  <si>
    <t>女子 選手権リーグ み</t>
    <rPh sb="0" eb="1">
      <t>オンナ</t>
    </rPh>
    <phoneticPr fontId="20"/>
  </si>
  <si>
    <t>時間</t>
    <phoneticPr fontId="20"/>
  </si>
  <si>
    <t>女子　選手権2回戦</t>
    <rPh sb="0" eb="2">
      <t>ジョシ</t>
    </rPh>
    <rPh sb="3" eb="5">
      <t>センシュ</t>
    </rPh>
    <rPh sb="5" eb="6">
      <t>ケン</t>
    </rPh>
    <rPh sb="7" eb="9">
      <t>カイセン</t>
    </rPh>
    <phoneticPr fontId="20"/>
  </si>
  <si>
    <t>男子　選手権 準決勝</t>
    <rPh sb="0" eb="2">
      <t>ダンシ</t>
    </rPh>
    <rPh sb="3" eb="5">
      <t>センシュ</t>
    </rPh>
    <rPh sb="5" eb="6">
      <t>ケン</t>
    </rPh>
    <rPh sb="7" eb="10">
      <t>ジュンケッショウ</t>
    </rPh>
    <phoneticPr fontId="20"/>
  </si>
  <si>
    <t>女子　選手権 準決勝</t>
    <rPh sb="0" eb="2">
      <t>ジョシ</t>
    </rPh>
    <rPh sb="3" eb="5">
      <t>センシュ</t>
    </rPh>
    <rPh sb="5" eb="6">
      <t>ケン</t>
    </rPh>
    <rPh sb="7" eb="10">
      <t>ジュンケッショウ</t>
    </rPh>
    <phoneticPr fontId="20"/>
  </si>
  <si>
    <t xml:space="preserve">男子　選手権5-8位決定戦 </t>
    <rPh sb="0" eb="2">
      <t>ダンシ</t>
    </rPh>
    <rPh sb="3" eb="5">
      <t>センシュ</t>
    </rPh>
    <rPh sb="5" eb="6">
      <t>ケン</t>
    </rPh>
    <rPh sb="9" eb="10">
      <t>イ</t>
    </rPh>
    <rPh sb="10" eb="12">
      <t>ケッテイ</t>
    </rPh>
    <rPh sb="12" eb="13">
      <t>セン</t>
    </rPh>
    <phoneticPr fontId="20"/>
  </si>
  <si>
    <t>男子 選手権 5位決定戦</t>
    <rPh sb="0" eb="2">
      <t>ダンシ</t>
    </rPh>
    <rPh sb="3" eb="5">
      <t>センシュ</t>
    </rPh>
    <rPh sb="5" eb="6">
      <t>ケン</t>
    </rPh>
    <rPh sb="8" eb="9">
      <t>イ</t>
    </rPh>
    <rPh sb="9" eb="12">
      <t>ケッテイセン</t>
    </rPh>
    <phoneticPr fontId="20"/>
  </si>
  <si>
    <t>C</t>
    <phoneticPr fontId="20"/>
  </si>
  <si>
    <t>男子-2部B　E</t>
    <phoneticPr fontId="20"/>
  </si>
  <si>
    <t>男子-2部B　F</t>
    <phoneticPr fontId="20"/>
  </si>
  <si>
    <t>女子オーバーエイジ　ま</t>
    <rPh sb="0" eb="2">
      <t>ジョシ</t>
    </rPh>
    <phoneticPr fontId="20"/>
  </si>
  <si>
    <t>女子オーバーエイジ　み</t>
    <rPh sb="0" eb="2">
      <t>ジョシ</t>
    </rPh>
    <phoneticPr fontId="20"/>
  </si>
  <si>
    <t>男子オーバーエイジ</t>
    <rPh sb="0" eb="2">
      <t>ダンシ</t>
    </rPh>
    <phoneticPr fontId="20"/>
  </si>
  <si>
    <t>エンジョイ　ら</t>
    <phoneticPr fontId="20"/>
  </si>
  <si>
    <t>（日）</t>
    <rPh sb="0" eb="3">
      <t>ニチ</t>
    </rPh>
    <phoneticPr fontId="20"/>
  </si>
  <si>
    <t>J2位</t>
    <rPh sb="2" eb="3">
      <t>イ</t>
    </rPh>
    <phoneticPr fontId="20"/>
  </si>
  <si>
    <t>K2位</t>
    <rPh sb="2" eb="3">
      <t>イ</t>
    </rPh>
    <phoneticPr fontId="20"/>
  </si>
  <si>
    <t>J1位</t>
    <rPh sb="2" eb="3">
      <t>イ</t>
    </rPh>
    <phoneticPr fontId="20"/>
  </si>
  <si>
    <t>K1位</t>
    <rPh sb="2" eb="3">
      <t>イ</t>
    </rPh>
    <phoneticPr fontId="20"/>
  </si>
  <si>
    <t>④の両チーム</t>
    <phoneticPr fontId="20"/>
  </si>
  <si>
    <t>⑤の両チーム</t>
    <phoneticPr fontId="20"/>
  </si>
  <si>
    <t>②の両チーム</t>
    <phoneticPr fontId="20"/>
  </si>
  <si>
    <t>⑧</t>
    <phoneticPr fontId="20"/>
  </si>
  <si>
    <t>a</t>
    <phoneticPr fontId="20"/>
  </si>
  <si>
    <t>b</t>
    <phoneticPr fontId="20"/>
  </si>
  <si>
    <t>c</t>
    <phoneticPr fontId="20"/>
  </si>
  <si>
    <t>d</t>
    <phoneticPr fontId="20"/>
  </si>
  <si>
    <t>c</t>
    <phoneticPr fontId="20"/>
  </si>
  <si>
    <t>d</t>
    <phoneticPr fontId="20"/>
  </si>
  <si>
    <t>a</t>
    <phoneticPr fontId="20"/>
  </si>
  <si>
    <t>の両チーム</t>
    <phoneticPr fontId="20"/>
  </si>
  <si>
    <t>E2位</t>
    <rPh sb="2" eb="3">
      <t>イ</t>
    </rPh>
    <phoneticPr fontId="20"/>
  </si>
  <si>
    <t>E1位</t>
    <rPh sb="2" eb="3">
      <t>イ</t>
    </rPh>
    <phoneticPr fontId="20"/>
  </si>
  <si>
    <t>①</t>
    <phoneticPr fontId="20"/>
  </si>
  <si>
    <t>③の両チーム</t>
    <phoneticPr fontId="20"/>
  </si>
  <si>
    <t>⑥</t>
    <phoneticPr fontId="20"/>
  </si>
  <si>
    <t>変更履歴　1</t>
    <rPh sb="0" eb="2">
      <t>ヘンコウ</t>
    </rPh>
    <rPh sb="2" eb="4">
      <t>リレキ</t>
    </rPh>
    <phoneticPr fontId="20"/>
  </si>
  <si>
    <t>変更履歴　2</t>
    <rPh sb="0" eb="2">
      <t>ヘンコウ</t>
    </rPh>
    <rPh sb="2" eb="4">
      <t>リレキ</t>
    </rPh>
    <phoneticPr fontId="20"/>
  </si>
  <si>
    <t>八尾市総合体育館</t>
    <phoneticPr fontId="20"/>
  </si>
  <si>
    <t>DAIHO　あ1位</t>
    <rPh sb="8" eb="9">
      <t>イ</t>
    </rPh>
    <phoneticPr fontId="20"/>
  </si>
  <si>
    <t>DaRaKe　い1位</t>
    <rPh sb="9" eb="10">
      <t>イ</t>
    </rPh>
    <phoneticPr fontId="20"/>
  </si>
  <si>
    <t>STAND　PLAY　け1位</t>
    <rPh sb="13" eb="14">
      <t>イ</t>
    </rPh>
    <phoneticPr fontId="20"/>
  </si>
  <si>
    <t>新撰組　こ1位</t>
    <rPh sb="6" eb="7">
      <t>イ</t>
    </rPh>
    <phoneticPr fontId="20"/>
  </si>
  <si>
    <t>大阪ガス　さ1位</t>
    <rPh sb="7" eb="8">
      <t>イ</t>
    </rPh>
    <phoneticPr fontId="20"/>
  </si>
  <si>
    <t>Chupacabra　し1位</t>
    <rPh sb="13" eb="14">
      <t>イ</t>
    </rPh>
    <phoneticPr fontId="20"/>
  </si>
  <si>
    <t>Revengers　す1位</t>
    <rPh sb="12" eb="13">
      <t>イ</t>
    </rPh>
    <phoneticPr fontId="20"/>
  </si>
  <si>
    <t>FIFTY RIVERS　せ1位</t>
    <rPh sb="15" eb="16">
      <t>イ</t>
    </rPh>
    <phoneticPr fontId="20"/>
  </si>
  <si>
    <t>REDFOX　そ1位</t>
    <rPh sb="9" eb="10">
      <t>イ</t>
    </rPh>
    <phoneticPr fontId="20"/>
  </si>
  <si>
    <t>EL.DRAGON　た1位</t>
    <rPh sb="12" eb="13">
      <t>イ</t>
    </rPh>
    <phoneticPr fontId="20"/>
  </si>
  <si>
    <t>Goldenage　ち1位</t>
    <rPh sb="12" eb="13">
      <t>イ</t>
    </rPh>
    <phoneticPr fontId="20"/>
  </si>
  <si>
    <t>HOT BALLER'S　つ1位</t>
    <rPh sb="15" eb="16">
      <t>イ</t>
    </rPh>
    <phoneticPr fontId="20"/>
  </si>
  <si>
    <t>RAYS　と1位</t>
    <rPh sb="7" eb="8">
      <t>イ</t>
    </rPh>
    <phoneticPr fontId="20"/>
  </si>
  <si>
    <t>CLEVER く1位</t>
    <rPh sb="9" eb="10">
      <t>イ</t>
    </rPh>
    <phoneticPr fontId="20"/>
  </si>
  <si>
    <t>CHA ONE　え1位</t>
    <rPh sb="10" eb="11">
      <t>イ</t>
    </rPh>
    <phoneticPr fontId="20"/>
  </si>
  <si>
    <t>電通会BREAKERS お1位</t>
    <rPh sb="14" eb="15">
      <t>イ</t>
    </rPh>
    <phoneticPr fontId="20"/>
  </si>
  <si>
    <t>KOBUTA　か1位</t>
    <rPh sb="9" eb="10">
      <t>イ</t>
    </rPh>
    <phoneticPr fontId="20"/>
  </si>
  <si>
    <t>ECO BLUE き1位</t>
    <rPh sb="0" eb="12">
      <t>イ</t>
    </rPh>
    <phoneticPr fontId="20"/>
  </si>
  <si>
    <t>パナソニックLS　う1位</t>
    <rPh sb="11" eb="12">
      <t>イ</t>
    </rPh>
    <phoneticPr fontId="20"/>
  </si>
  <si>
    <t>大阪教員A　て1位</t>
    <rPh sb="8" eb="9">
      <t>イ</t>
    </rPh>
    <phoneticPr fontId="20"/>
  </si>
  <si>
    <t>男子</t>
  </si>
  <si>
    <t>3位</t>
  </si>
  <si>
    <t>選手権大会</t>
  </si>
  <si>
    <t>５－８順位決定トーナメント</t>
  </si>
  <si>
    <t>5位</t>
  </si>
  <si>
    <t>女子</t>
  </si>
  <si>
    <t>Fantasista</t>
    <phoneticPr fontId="20"/>
  </si>
  <si>
    <t>はじめまして</t>
    <phoneticPr fontId="20"/>
  </si>
  <si>
    <t>Black Jack</t>
    <phoneticPr fontId="20"/>
  </si>
  <si>
    <t>Three Horses</t>
    <phoneticPr fontId="20"/>
  </si>
  <si>
    <t>ASA</t>
    <phoneticPr fontId="20"/>
  </si>
  <si>
    <t>MARBLE</t>
    <phoneticPr fontId="20"/>
  </si>
  <si>
    <t>大阪教員A</t>
    <rPh sb="0" eb="2">
      <t>オオサカ</t>
    </rPh>
    <rPh sb="2" eb="4">
      <t>キョウイン</t>
    </rPh>
    <phoneticPr fontId="20"/>
  </si>
  <si>
    <t>大阪ディノニクス</t>
    <rPh sb="0" eb="2">
      <t>オオサカ</t>
    </rPh>
    <phoneticPr fontId="20"/>
  </si>
  <si>
    <t>新撰組</t>
    <rPh sb="0" eb="3">
      <t>シンセングミ</t>
    </rPh>
    <phoneticPr fontId="20"/>
  </si>
  <si>
    <t>大阪教員A(261)負</t>
    <rPh sb="10" eb="11">
      <t>マ</t>
    </rPh>
    <phoneticPr fontId="20"/>
  </si>
  <si>
    <t>大阪ディノニクス(263)負</t>
    <rPh sb="13" eb="14">
      <t>マ</t>
    </rPh>
    <phoneticPr fontId="20"/>
  </si>
  <si>
    <t>新撰組(267)負</t>
    <rPh sb="8" eb="9">
      <t>マ</t>
    </rPh>
    <phoneticPr fontId="20"/>
  </si>
  <si>
    <t>Fantasista(261)勝</t>
    <rPh sb="15" eb="16">
      <t>カチ</t>
    </rPh>
    <phoneticPr fontId="20"/>
  </si>
  <si>
    <t>はじめまして(263)勝</t>
    <rPh sb="11" eb="12">
      <t>カチ</t>
    </rPh>
    <phoneticPr fontId="20"/>
  </si>
  <si>
    <t>Black Jack(265)勝</t>
    <rPh sb="15" eb="16">
      <t>カチ</t>
    </rPh>
    <phoneticPr fontId="20"/>
  </si>
  <si>
    <t>Three Horses(267)勝</t>
    <rPh sb="17" eb="18">
      <t>カチ</t>
    </rPh>
    <phoneticPr fontId="20"/>
  </si>
  <si>
    <t>CAST(265)負</t>
    <rPh sb="9" eb="10">
      <t>マ</t>
    </rPh>
    <phoneticPr fontId="20"/>
  </si>
  <si>
    <t>Regain(262)勝</t>
    <rPh sb="11" eb="12">
      <t>カチ</t>
    </rPh>
    <phoneticPr fontId="20"/>
  </si>
  <si>
    <t>FreeStyle(264)勝</t>
    <rPh sb="14" eb="15">
      <t>カチ</t>
    </rPh>
    <phoneticPr fontId="20"/>
  </si>
  <si>
    <t>FULL(266)勝</t>
    <rPh sb="9" eb="10">
      <t>カチ</t>
    </rPh>
    <phoneticPr fontId="20"/>
  </si>
  <si>
    <t>フリッパーズ(268)勝</t>
    <rPh sb="11" eb="12">
      <t>カチ</t>
    </rPh>
    <phoneticPr fontId="20"/>
  </si>
  <si>
    <t>Fantasista(295)負</t>
    <rPh sb="15" eb="16">
      <t>マ</t>
    </rPh>
    <phoneticPr fontId="20"/>
  </si>
  <si>
    <t>Three Horses(297)負</t>
    <rPh sb="17" eb="18">
      <t>マ</t>
    </rPh>
    <phoneticPr fontId="20"/>
  </si>
  <si>
    <t>大阪教員A(291)勝</t>
    <rPh sb="10" eb="11">
      <t>カチ</t>
    </rPh>
    <phoneticPr fontId="20"/>
  </si>
  <si>
    <t>CAST(293)勝</t>
    <rPh sb="9" eb="10">
      <t>カチ</t>
    </rPh>
    <phoneticPr fontId="20"/>
  </si>
  <si>
    <t>はじめまして(295)勝</t>
    <rPh sb="11" eb="12">
      <t>カチ</t>
    </rPh>
    <phoneticPr fontId="20"/>
  </si>
  <si>
    <t>Black Jack(297)勝</t>
    <rPh sb="15" eb="16">
      <t>カチ</t>
    </rPh>
    <phoneticPr fontId="20"/>
  </si>
  <si>
    <t>FreeStyle(296)負</t>
    <rPh sb="14" eb="15">
      <t>マ</t>
    </rPh>
    <phoneticPr fontId="20"/>
  </si>
  <si>
    <t>FULL(298)負</t>
    <rPh sb="9" eb="10">
      <t>マ</t>
    </rPh>
    <phoneticPr fontId="20"/>
  </si>
  <si>
    <t>Regain(296)勝</t>
    <rPh sb="11" eb="12">
      <t>カチ</t>
    </rPh>
    <phoneticPr fontId="20"/>
  </si>
  <si>
    <t>フリッパーズ(298)勝</t>
    <rPh sb="11" eb="12">
      <t>カチ</t>
    </rPh>
    <phoneticPr fontId="20"/>
  </si>
  <si>
    <t>変更履歴　3</t>
    <rPh sb="0" eb="2">
      <t>ヘンコウ</t>
    </rPh>
    <rPh sb="2" eb="4">
      <t>リレキ</t>
    </rPh>
    <phoneticPr fontId="20"/>
  </si>
  <si>
    <t>1部</t>
    <rPh sb="1" eb="2">
      <t>ブ</t>
    </rPh>
    <phoneticPr fontId="20"/>
  </si>
  <si>
    <t>⑤</t>
    <phoneticPr fontId="20"/>
  </si>
  <si>
    <t>オープン選手権</t>
    <rPh sb="4" eb="7">
      <t>センシュケン</t>
    </rPh>
    <phoneticPr fontId="20"/>
  </si>
  <si>
    <t>オープン選手権 一次</t>
    <rPh sb="4" eb="7">
      <t>センシュケン</t>
    </rPh>
    <rPh sb="8" eb="10">
      <t>イチジ</t>
    </rPh>
    <phoneticPr fontId="20"/>
  </si>
  <si>
    <r>
      <t>1</t>
    </r>
    <r>
      <rPr>
        <sz val="11"/>
        <rFont val="ＭＳ Ｐ明朝"/>
        <family val="1"/>
        <charset val="128"/>
      </rPr>
      <t>部リーグ</t>
    </r>
    <r>
      <rPr>
        <sz val="11"/>
        <rFont val="Century"/>
        <family val="1"/>
      </rPr>
      <t>A1</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</si>
  <si>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B1</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</si>
  <si>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C1</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</si>
  <si>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A2</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</si>
  <si>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B2</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</si>
  <si>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C2</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</si>
  <si>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A3</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</si>
  <si>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B3</t>
    </r>
    <r>
      <rPr>
        <sz val="11"/>
        <rFont val="ＭＳ Ｐ明朝"/>
        <family val="1"/>
        <charset val="128"/>
      </rPr>
      <t>位</t>
    </r>
    <rPh sb="1" eb="2">
      <t>ブ</t>
    </rPh>
    <rPh sb="7" eb="8">
      <t>イ</t>
    </rPh>
    <phoneticPr fontId="20"/>
  </si>
  <si>
    <r>
      <t>1</t>
    </r>
    <r>
      <rPr>
        <sz val="11"/>
        <rFont val="ＭＳ Ｐ明朝"/>
        <family val="1"/>
        <charset val="128"/>
      </rPr>
      <t>部リーグ</t>
    </r>
    <r>
      <rPr>
        <sz val="11"/>
        <rFont val="Century"/>
        <family val="1"/>
      </rPr>
      <t>C3</t>
    </r>
    <r>
      <rPr>
        <sz val="11"/>
        <rFont val="ＭＳ Ｐ明朝"/>
        <family val="1"/>
        <charset val="128"/>
      </rPr>
      <t>位</t>
    </r>
    <rPh sb="1" eb="2">
      <t>ブ</t>
    </rPh>
    <rPh sb="7" eb="8">
      <t>イ</t>
    </rPh>
    <phoneticPr fontId="20"/>
  </si>
  <si>
    <t>D</t>
    <phoneticPr fontId="20"/>
  </si>
  <si>
    <t>E</t>
    <phoneticPr fontId="20"/>
  </si>
  <si>
    <t>G</t>
    <phoneticPr fontId="20"/>
  </si>
  <si>
    <t>H</t>
    <phoneticPr fontId="20"/>
  </si>
  <si>
    <t>か</t>
    <phoneticPr fontId="20"/>
  </si>
  <si>
    <t>き</t>
    <phoneticPr fontId="20"/>
  </si>
  <si>
    <t>く</t>
    <phoneticPr fontId="20"/>
  </si>
  <si>
    <t>け</t>
    <phoneticPr fontId="20"/>
  </si>
  <si>
    <r>
      <rPr>
        <sz val="11"/>
        <rFont val="ＭＳ 明朝"/>
        <family val="1"/>
        <charset val="128"/>
      </rPr>
      <t>は</t>
    </r>
    <phoneticPr fontId="20"/>
  </si>
  <si>
    <r>
      <rPr>
        <sz val="11"/>
        <rFont val="ＭＳ 明朝"/>
        <family val="1"/>
        <charset val="128"/>
      </rPr>
      <t>ひ</t>
    </r>
    <phoneticPr fontId="20"/>
  </si>
  <si>
    <r>
      <rPr>
        <sz val="11"/>
        <rFont val="ＭＳ Ｐ明朝"/>
        <family val="1"/>
        <charset val="128"/>
      </rPr>
      <t>オープン選手権</t>
    </r>
    <r>
      <rPr>
        <sz val="11"/>
        <rFont val="Century"/>
        <family val="1"/>
      </rPr>
      <t xml:space="preserve"> </t>
    </r>
    <r>
      <rPr>
        <sz val="11"/>
        <rFont val="ＭＳ Ｐ明朝"/>
        <family val="1"/>
        <charset val="128"/>
      </rPr>
      <t>一次</t>
    </r>
    <rPh sb="4" eb="7">
      <t>センシュケン</t>
    </rPh>
    <rPh sb="8" eb="10">
      <t>イチジ</t>
    </rPh>
    <phoneticPr fontId="20"/>
  </si>
  <si>
    <r>
      <rPr>
        <sz val="11"/>
        <rFont val="ＭＳ Ｐ明朝"/>
        <family val="1"/>
        <charset val="128"/>
      </rPr>
      <t>ブロック</t>
    </r>
    <r>
      <rPr>
        <sz val="11"/>
        <rFont val="Century"/>
        <family val="1"/>
      </rPr>
      <t>1</t>
    </r>
    <r>
      <rPr>
        <sz val="11"/>
        <rFont val="ＭＳ Ｐ明朝"/>
        <family val="1"/>
        <charset val="128"/>
      </rPr>
      <t>位</t>
    </r>
    <rPh sb="5" eb="6">
      <t>イ</t>
    </rPh>
    <phoneticPr fontId="20"/>
  </si>
  <si>
    <r>
      <rPr>
        <sz val="11"/>
        <rFont val="ＭＳ Ｐ明朝"/>
        <family val="1"/>
        <charset val="128"/>
      </rPr>
      <t>ブロック</t>
    </r>
    <r>
      <rPr>
        <sz val="11"/>
        <rFont val="Century"/>
        <family val="1"/>
      </rPr>
      <t>2</t>
    </r>
    <r>
      <rPr>
        <sz val="11"/>
        <rFont val="ＭＳ Ｐ明朝"/>
        <family val="1"/>
        <charset val="128"/>
      </rPr>
      <t>位以下</t>
    </r>
    <rPh sb="5" eb="6">
      <t>イ</t>
    </rPh>
    <rPh sb="6" eb="8">
      <t>イカ</t>
    </rPh>
    <phoneticPr fontId="20"/>
  </si>
  <si>
    <r>
      <rPr>
        <sz val="11"/>
        <rFont val="ＭＳ 明朝"/>
        <family val="1"/>
        <charset val="128"/>
      </rPr>
      <t>あ</t>
    </r>
  </si>
  <si>
    <r>
      <rPr>
        <sz val="11"/>
        <rFont val="ＭＳ 明朝"/>
        <family val="1"/>
        <charset val="128"/>
      </rPr>
      <t>い</t>
    </r>
  </si>
  <si>
    <r>
      <rPr>
        <sz val="11"/>
        <rFont val="ＭＳ 明朝"/>
        <family val="1"/>
        <charset val="128"/>
      </rPr>
      <t>う</t>
    </r>
  </si>
  <si>
    <r>
      <rPr>
        <sz val="11"/>
        <rFont val="ＭＳ Ｐ明朝"/>
        <family val="1"/>
        <charset val="128"/>
      </rPr>
      <t>リーグ</t>
    </r>
    <r>
      <rPr>
        <sz val="11"/>
        <rFont val="Century"/>
        <family val="1"/>
      </rPr>
      <t>9</t>
    </r>
    <r>
      <rPr>
        <sz val="11"/>
        <rFont val="ＭＳ Ｐ明朝"/>
        <family val="1"/>
        <charset val="128"/>
      </rPr>
      <t>位</t>
    </r>
    <rPh sb="4" eb="5">
      <t>イ</t>
    </rPh>
    <phoneticPr fontId="20"/>
  </si>
  <si>
    <t>J</t>
    <phoneticPr fontId="20"/>
  </si>
  <si>
    <t>K</t>
    <phoneticPr fontId="20"/>
  </si>
  <si>
    <t>M</t>
    <phoneticPr fontId="20"/>
  </si>
  <si>
    <t>N</t>
    <phoneticPr fontId="20"/>
  </si>
  <si>
    <r>
      <rPr>
        <sz val="11"/>
        <rFont val="ＭＳ Ｐ明朝"/>
        <family val="1"/>
        <charset val="128"/>
      </rPr>
      <t>リーグ</t>
    </r>
    <r>
      <rPr>
        <sz val="11"/>
        <rFont val="Century"/>
        <family val="1"/>
      </rPr>
      <t>1</t>
    </r>
    <r>
      <rPr>
        <sz val="11"/>
        <rFont val="ＭＳ Ｐ明朝"/>
        <family val="1"/>
        <charset val="128"/>
      </rPr>
      <t>～</t>
    </r>
    <r>
      <rPr>
        <sz val="11"/>
        <rFont val="Century"/>
        <family val="1"/>
      </rPr>
      <t>8</t>
    </r>
    <r>
      <rPr>
        <sz val="11"/>
        <rFont val="ＭＳ Ｐ明朝"/>
        <family val="1"/>
        <charset val="128"/>
      </rPr>
      <t>位</t>
    </r>
    <rPh sb="6" eb="7">
      <t>イ</t>
    </rPh>
    <phoneticPr fontId="20"/>
  </si>
  <si>
    <t>リーグ終了後</t>
    <rPh sb="3" eb="6">
      <t>シュウリョウゴ</t>
    </rPh>
    <phoneticPr fontId="20"/>
  </si>
  <si>
    <t>順位決定戦を行う</t>
    <rPh sb="0" eb="2">
      <t>ジュンイ</t>
    </rPh>
    <rPh sb="2" eb="5">
      <t>ケッテイセン</t>
    </rPh>
    <rPh sb="6" eb="7">
      <t>オコナ</t>
    </rPh>
    <phoneticPr fontId="20"/>
  </si>
  <si>
    <r>
      <rPr>
        <b/>
        <u/>
        <sz val="14"/>
        <rFont val="ＭＳ Ｐ明朝"/>
        <family val="1"/>
        <charset val="128"/>
      </rPr>
      <t>男子　トライアル（選手権</t>
    </r>
    <r>
      <rPr>
        <b/>
        <u/>
        <sz val="14"/>
        <rFont val="Century"/>
        <family val="1"/>
      </rPr>
      <t>1</t>
    </r>
    <r>
      <rPr>
        <b/>
        <u/>
        <sz val="14"/>
        <rFont val="ＭＳ Ｐ明朝"/>
        <family val="1"/>
        <charset val="128"/>
      </rPr>
      <t>次敗退）</t>
    </r>
    <rPh sb="0" eb="2">
      <t>ダンシ</t>
    </rPh>
    <rPh sb="9" eb="12">
      <t>センシュケン</t>
    </rPh>
    <rPh sb="13" eb="14">
      <t>ジ</t>
    </rPh>
    <rPh sb="14" eb="16">
      <t>ハイタイ</t>
    </rPh>
    <phoneticPr fontId="20"/>
  </si>
  <si>
    <t>A</t>
    <phoneticPr fontId="20"/>
  </si>
  <si>
    <t>B</t>
    <phoneticPr fontId="20"/>
  </si>
  <si>
    <t>C</t>
    <phoneticPr fontId="20"/>
  </si>
  <si>
    <t>D</t>
    <phoneticPr fontId="20"/>
  </si>
  <si>
    <t>E</t>
    <phoneticPr fontId="20"/>
  </si>
  <si>
    <t>F</t>
    <phoneticPr fontId="20"/>
  </si>
  <si>
    <r>
      <rPr>
        <b/>
        <u/>
        <sz val="14"/>
        <rFont val="ＭＳ Ｐ明朝"/>
        <family val="1"/>
        <charset val="128"/>
      </rPr>
      <t>男子　チャレンジⅠ（3部ブロック敗退</t>
    </r>
    <r>
      <rPr>
        <b/>
        <u/>
        <sz val="14"/>
        <rFont val="ＭＳ Ｐ明朝"/>
        <family val="1"/>
        <charset val="128"/>
      </rPr>
      <t>）</t>
    </r>
    <rPh sb="0" eb="2">
      <t>ダンシ</t>
    </rPh>
    <rPh sb="11" eb="12">
      <t>ブ</t>
    </rPh>
    <rPh sb="16" eb="18">
      <t>ハイタイ</t>
    </rPh>
    <phoneticPr fontId="20"/>
  </si>
  <si>
    <t>男子　チャレンジⅡ（4部ブロック敗退）</t>
    <rPh sb="0" eb="2">
      <t>ダンシ</t>
    </rPh>
    <rPh sb="11" eb="12">
      <t>ブ</t>
    </rPh>
    <rPh sb="16" eb="18">
      <t>ハイタイ</t>
    </rPh>
    <phoneticPr fontId="20"/>
  </si>
  <si>
    <t>1部
1位</t>
    <rPh sb="1" eb="2">
      <t>ブ</t>
    </rPh>
    <rPh sb="4" eb="5">
      <t>イ</t>
    </rPh>
    <phoneticPr fontId="20"/>
  </si>
  <si>
    <t>優勝:</t>
    <phoneticPr fontId="20"/>
  </si>
  <si>
    <t>選手権大会　１次予選　　男子</t>
    <rPh sb="0" eb="3">
      <t>センシュケン</t>
    </rPh>
    <rPh sb="3" eb="5">
      <t>タイカイ</t>
    </rPh>
    <rPh sb="7" eb="8">
      <t>ジ</t>
    </rPh>
    <rPh sb="8" eb="10">
      <t>ヨセン</t>
    </rPh>
    <rPh sb="12" eb="14">
      <t>ダンシ</t>
    </rPh>
    <phoneticPr fontId="20"/>
  </si>
  <si>
    <r>
      <t>1</t>
    </r>
    <r>
      <rPr>
        <sz val="11"/>
        <rFont val="ＭＳ Ｐ明朝"/>
        <family val="1"/>
        <charset val="128"/>
      </rPr>
      <t>番目</t>
    </r>
    <phoneticPr fontId="20"/>
  </si>
  <si>
    <r>
      <t>5</t>
    </r>
    <r>
      <rPr>
        <sz val="11"/>
        <rFont val="ＭＳ Ｐ明朝"/>
        <family val="1"/>
        <charset val="128"/>
      </rPr>
      <t>番目</t>
    </r>
    <phoneticPr fontId="20"/>
  </si>
  <si>
    <r>
      <t>2</t>
    </r>
    <r>
      <rPr>
        <sz val="11"/>
        <rFont val="ＭＳ Ｐ明朝"/>
        <family val="1"/>
        <charset val="128"/>
      </rPr>
      <t>番目</t>
    </r>
    <phoneticPr fontId="20"/>
  </si>
  <si>
    <r>
      <t>6</t>
    </r>
    <r>
      <rPr>
        <sz val="11"/>
        <rFont val="ＭＳ Ｐ明朝"/>
        <family val="1"/>
        <charset val="128"/>
      </rPr>
      <t>番目</t>
    </r>
    <phoneticPr fontId="20"/>
  </si>
  <si>
    <r>
      <rPr>
        <b/>
        <sz val="12"/>
        <rFont val="ＭＳ Ｐ明朝"/>
        <family val="1"/>
        <charset val="128"/>
      </rPr>
      <t>組合せはウェバー
にて決定</t>
    </r>
    <rPh sb="0" eb="2">
      <t>クミアワ</t>
    </rPh>
    <rPh sb="11" eb="13">
      <t>ケッテイ</t>
    </rPh>
    <phoneticPr fontId="20"/>
  </si>
  <si>
    <r>
      <t>3</t>
    </r>
    <r>
      <rPr>
        <sz val="11"/>
        <rFont val="ＭＳ Ｐ明朝"/>
        <family val="1"/>
        <charset val="128"/>
      </rPr>
      <t>番目</t>
    </r>
    <phoneticPr fontId="20"/>
  </si>
  <si>
    <r>
      <t>7</t>
    </r>
    <r>
      <rPr>
        <sz val="11"/>
        <rFont val="ＭＳ Ｐ明朝"/>
        <family val="1"/>
        <charset val="128"/>
      </rPr>
      <t>番目</t>
    </r>
    <phoneticPr fontId="20"/>
  </si>
  <si>
    <r>
      <t>4</t>
    </r>
    <r>
      <rPr>
        <sz val="11"/>
        <rFont val="ＭＳ Ｐ明朝"/>
        <family val="1"/>
        <charset val="128"/>
      </rPr>
      <t>番目</t>
    </r>
    <phoneticPr fontId="20"/>
  </si>
  <si>
    <r>
      <t>8</t>
    </r>
    <r>
      <rPr>
        <sz val="11"/>
        <rFont val="ＭＳ Ｐ明朝"/>
        <family val="1"/>
        <charset val="128"/>
      </rPr>
      <t>番目</t>
    </r>
    <phoneticPr fontId="20"/>
  </si>
  <si>
    <r>
      <t>1</t>
    </r>
    <r>
      <rPr>
        <sz val="14"/>
        <rFont val="ＭＳ Ｐ明朝"/>
        <family val="1"/>
        <charset val="128"/>
      </rPr>
      <t>部</t>
    </r>
    <r>
      <rPr>
        <sz val="14"/>
        <rFont val="Century"/>
        <family val="1"/>
      </rPr>
      <t>9</t>
    </r>
    <r>
      <rPr>
        <sz val="14"/>
        <rFont val="ＭＳ Ｐ明朝"/>
        <family val="1"/>
        <charset val="128"/>
      </rPr>
      <t>位</t>
    </r>
    <rPh sb="1" eb="2">
      <t>ブ</t>
    </rPh>
    <rPh sb="3" eb="4">
      <t>イ</t>
    </rPh>
    <phoneticPr fontId="20"/>
  </si>
  <si>
    <r>
      <t>2</t>
    </r>
    <r>
      <rPr>
        <sz val="14"/>
        <rFont val="ＭＳ Ｐ明朝"/>
        <family val="1"/>
        <charset val="128"/>
      </rPr>
      <t>部</t>
    </r>
    <r>
      <rPr>
        <sz val="14"/>
        <rFont val="Century"/>
        <family val="1"/>
      </rPr>
      <t>A 1</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</si>
  <si>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2</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</si>
  <si>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3</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</si>
  <si>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4</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</si>
  <si>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5</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</si>
  <si>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A 6</t>
    </r>
    <r>
      <rPr>
        <sz val="14"/>
        <rFont val="ＭＳ Ｐ明朝"/>
        <family val="1"/>
        <charset val="128"/>
      </rPr>
      <t>位</t>
    </r>
    <rPh sb="1" eb="2">
      <t>ブ</t>
    </rPh>
    <rPh sb="5" eb="6">
      <t>イ</t>
    </rPh>
    <phoneticPr fontId="20"/>
  </si>
  <si>
    <r>
      <t>2</t>
    </r>
    <r>
      <rPr>
        <sz val="14"/>
        <rFont val="ＭＳ Ｐ明朝"/>
        <family val="1"/>
        <charset val="128"/>
      </rPr>
      <t>部</t>
    </r>
    <r>
      <rPr>
        <sz val="14"/>
        <rFont val="Century"/>
        <family val="1"/>
      </rPr>
      <t>B 1</t>
    </r>
    <r>
      <rPr>
        <sz val="14"/>
        <rFont val="ＭＳ Ｐ明朝"/>
        <family val="1"/>
        <charset val="128"/>
      </rPr>
      <t>位</t>
    </r>
    <rPh sb="1" eb="2">
      <t>ブ</t>
    </rPh>
    <rPh sb="5" eb="6">
      <t>イ</t>
    </rPh>
    <phoneticPr fontId="20"/>
  </si>
  <si>
    <t>1部
2位</t>
    <rPh sb="1" eb="2">
      <t>ブ</t>
    </rPh>
    <rPh sb="4" eb="5">
      <t>イ</t>
    </rPh>
    <phoneticPr fontId="20"/>
  </si>
  <si>
    <t>1部
3位</t>
    <rPh sb="1" eb="2">
      <t>ブ</t>
    </rPh>
    <rPh sb="4" eb="5">
      <t>イ</t>
    </rPh>
    <phoneticPr fontId="20"/>
  </si>
  <si>
    <t>1部
4位</t>
    <rPh sb="1" eb="2">
      <t>ブ</t>
    </rPh>
    <rPh sb="4" eb="5">
      <t>イ</t>
    </rPh>
    <phoneticPr fontId="20"/>
  </si>
  <si>
    <t>1部
5位</t>
    <rPh sb="1" eb="2">
      <t>ブ</t>
    </rPh>
    <rPh sb="4" eb="5">
      <t>イ</t>
    </rPh>
    <phoneticPr fontId="20"/>
  </si>
  <si>
    <t>1部
6位</t>
    <rPh sb="1" eb="2">
      <t>ブ</t>
    </rPh>
    <rPh sb="4" eb="5">
      <t>イ</t>
    </rPh>
    <phoneticPr fontId="20"/>
  </si>
  <si>
    <t>1部
7位</t>
    <rPh sb="1" eb="2">
      <t>ブ</t>
    </rPh>
    <rPh sb="4" eb="5">
      <t>イ</t>
    </rPh>
    <phoneticPr fontId="20"/>
  </si>
  <si>
    <t>1部
8位</t>
    <rPh sb="1" eb="2">
      <t>ブ</t>
    </rPh>
    <rPh sb="4" eb="5">
      <t>イ</t>
    </rPh>
    <phoneticPr fontId="20"/>
  </si>
  <si>
    <t>ウエバーにて決定</t>
    <rPh sb="6" eb="8">
      <t>ケッテイ</t>
    </rPh>
    <phoneticPr fontId="20"/>
  </si>
  <si>
    <r>
      <rPr>
        <sz val="11"/>
        <rFont val="ＭＳ 明朝"/>
        <family val="1"/>
        <charset val="128"/>
      </rPr>
      <t>ブロック</t>
    </r>
    <r>
      <rPr>
        <sz val="11"/>
        <rFont val="Century"/>
        <family val="1"/>
      </rPr>
      <t>1</t>
    </r>
    <r>
      <rPr>
        <sz val="11"/>
        <rFont val="ＭＳ 明朝"/>
        <family val="1"/>
        <charset val="128"/>
      </rPr>
      <t>位</t>
    </r>
    <rPh sb="5" eb="6">
      <t>イ</t>
    </rPh>
    <phoneticPr fontId="20"/>
  </si>
  <si>
    <r>
      <rPr>
        <sz val="11"/>
        <rFont val="ＭＳ 明朝"/>
        <family val="1"/>
        <charset val="128"/>
      </rPr>
      <t>ブロック</t>
    </r>
    <r>
      <rPr>
        <sz val="11"/>
        <rFont val="Century"/>
        <family val="1"/>
      </rPr>
      <t>2</t>
    </r>
    <r>
      <rPr>
        <sz val="11"/>
        <rFont val="ＭＳ 明朝"/>
        <family val="1"/>
        <charset val="128"/>
      </rPr>
      <t>位</t>
    </r>
    <rPh sb="5" eb="6">
      <t>イ</t>
    </rPh>
    <phoneticPr fontId="20"/>
  </si>
  <si>
    <r>
      <rPr>
        <sz val="11"/>
        <rFont val="ＭＳ 明朝"/>
        <family val="1"/>
        <charset val="128"/>
      </rPr>
      <t>ブロック</t>
    </r>
    <r>
      <rPr>
        <sz val="11"/>
        <rFont val="Century"/>
        <family val="1"/>
      </rPr>
      <t>3</t>
    </r>
    <r>
      <rPr>
        <sz val="11"/>
        <rFont val="ＭＳ 明朝"/>
        <family val="1"/>
        <charset val="128"/>
      </rPr>
      <t>位</t>
    </r>
    <rPh sb="5" eb="6">
      <t>イ</t>
    </rPh>
    <phoneticPr fontId="20"/>
  </si>
  <si>
    <r>
      <rPr>
        <sz val="11"/>
        <rFont val="ＭＳ 明朝"/>
        <family val="1"/>
        <charset val="128"/>
      </rPr>
      <t>ブロック</t>
    </r>
    <r>
      <rPr>
        <sz val="11"/>
        <rFont val="Century"/>
        <family val="1"/>
      </rPr>
      <t>4</t>
    </r>
    <r>
      <rPr>
        <sz val="11"/>
        <rFont val="ＭＳ 明朝"/>
        <family val="1"/>
        <charset val="128"/>
      </rPr>
      <t>位</t>
    </r>
    <rPh sb="5" eb="6">
      <t>イ</t>
    </rPh>
    <phoneticPr fontId="20"/>
  </si>
  <si>
    <t>さ</t>
    <phoneticPr fontId="20"/>
  </si>
  <si>
    <t>し</t>
    <phoneticPr fontId="20"/>
  </si>
  <si>
    <r>
      <rPr>
        <sz val="11"/>
        <rFont val="ＭＳ 明朝"/>
        <family val="1"/>
        <charset val="128"/>
      </rPr>
      <t>え</t>
    </r>
  </si>
  <si>
    <r>
      <rPr>
        <sz val="11"/>
        <rFont val="ＭＳ 明朝"/>
        <family val="1"/>
        <charset val="128"/>
      </rPr>
      <t>お</t>
    </r>
    <phoneticPr fontId="20"/>
  </si>
  <si>
    <t>9位</t>
    <phoneticPr fontId="20"/>
  </si>
  <si>
    <t>9－16順位決定トーナメント</t>
    <phoneticPr fontId="20"/>
  </si>
  <si>
    <t>（7位決定戦は行わない）</t>
    <rPh sb="2" eb="3">
      <t>イ</t>
    </rPh>
    <rPh sb="3" eb="6">
      <t>ケッテイセン</t>
    </rPh>
    <rPh sb="7" eb="8">
      <t>オコナ</t>
    </rPh>
    <phoneticPr fontId="20"/>
  </si>
  <si>
    <t>（11位決定戦は行わない）</t>
    <rPh sb="3" eb="4">
      <t>イ</t>
    </rPh>
    <rPh sb="4" eb="7">
      <t>ケッテイセン</t>
    </rPh>
    <rPh sb="8" eb="9">
      <t>オコナ</t>
    </rPh>
    <phoneticPr fontId="20"/>
  </si>
  <si>
    <t>（15位決定戦は行わない）</t>
    <rPh sb="3" eb="4">
      <t>イ</t>
    </rPh>
    <rPh sb="4" eb="7">
      <t>ケッテイセン</t>
    </rPh>
    <rPh sb="8" eb="9">
      <t>オコナ</t>
    </rPh>
    <phoneticPr fontId="20"/>
  </si>
  <si>
    <t>13－16順位決定トーナメント</t>
    <phoneticPr fontId="20"/>
  </si>
  <si>
    <t>13位</t>
    <phoneticPr fontId="20"/>
  </si>
  <si>
    <t>オーバーエイジ40 男子　チャンピオンシップ</t>
    <rPh sb="10" eb="12">
      <t>ダンシ</t>
    </rPh>
    <phoneticPr fontId="20"/>
  </si>
  <si>
    <t>オーバーエイジ40 女子　チャンピオンシップ</t>
    <rPh sb="10" eb="12">
      <t>ジョシ</t>
    </rPh>
    <phoneticPr fontId="20"/>
  </si>
  <si>
    <t>オーバーエイジフレンドリーマッチ40 女子</t>
    <rPh sb="19" eb="21">
      <t>オンナコ</t>
    </rPh>
    <phoneticPr fontId="20"/>
  </si>
  <si>
    <t>J</t>
    <phoneticPr fontId="20"/>
  </si>
  <si>
    <t>オーバーエイジ フレンドリーシップ50 女子</t>
    <rPh sb="20" eb="22">
      <t>オンナコ</t>
    </rPh>
    <phoneticPr fontId="20"/>
  </si>
  <si>
    <t>オーバーエイジ フレンドリーシップ60 女子</t>
    <rPh sb="20" eb="22">
      <t>オンナコ</t>
    </rPh>
    <phoneticPr fontId="20"/>
  </si>
  <si>
    <t>Ｃコート</t>
    <phoneticPr fontId="20"/>
  </si>
  <si>
    <t>Dコート</t>
    <phoneticPr fontId="20"/>
  </si>
  <si>
    <t>おおきにアリーナ</t>
    <phoneticPr fontId="20"/>
  </si>
  <si>
    <t>八尾総合体育館</t>
    <rPh sb="0" eb="2">
      <t>ヤオ</t>
    </rPh>
    <rPh sb="2" eb="7">
      <t>ソウゴウタイイクカン</t>
    </rPh>
    <phoneticPr fontId="20"/>
  </si>
  <si>
    <t>Ｃコート（サブ）</t>
    <phoneticPr fontId="20"/>
  </si>
  <si>
    <t>美原体育館</t>
    <rPh sb="0" eb="2">
      <t>ミハラ</t>
    </rPh>
    <rPh sb="2" eb="5">
      <t>タイイクカン</t>
    </rPh>
    <phoneticPr fontId="20"/>
  </si>
  <si>
    <t>東淀川体育館</t>
    <rPh sb="0" eb="6">
      <t>ヒガシヨドガワタイイクカン</t>
    </rPh>
    <phoneticPr fontId="20"/>
  </si>
  <si>
    <t>千島体育館</t>
    <rPh sb="0" eb="2">
      <t>チシマ</t>
    </rPh>
    <rPh sb="2" eb="5">
      <t>タイイクカン</t>
    </rPh>
    <phoneticPr fontId="20"/>
  </si>
  <si>
    <t>丸善インテックアリーナ</t>
    <rPh sb="0" eb="2">
      <t>マルゼン</t>
    </rPh>
    <phoneticPr fontId="20"/>
  </si>
  <si>
    <t>丸善インテックアリーナ サブ</t>
    <rPh sb="0" eb="2">
      <t>マルゼン</t>
    </rPh>
    <phoneticPr fontId="20"/>
  </si>
  <si>
    <t>ひまわりドーム</t>
    <phoneticPr fontId="20"/>
  </si>
  <si>
    <t>千島体育館</t>
    <rPh sb="0" eb="5">
      <t>チシマタイイクカン</t>
    </rPh>
    <phoneticPr fontId="20"/>
  </si>
  <si>
    <t>家原大池体育館</t>
    <rPh sb="0" eb="2">
      <t>イエハラ</t>
    </rPh>
    <rPh sb="2" eb="4">
      <t>オオイケ</t>
    </rPh>
    <rPh sb="4" eb="7">
      <t>タイイクカン</t>
    </rPh>
    <phoneticPr fontId="20"/>
  </si>
  <si>
    <t>Dコート（サブ）</t>
    <phoneticPr fontId="20"/>
  </si>
  <si>
    <t>羽曳野コロセアム</t>
    <rPh sb="0" eb="3">
      <t>ハビキノ</t>
    </rPh>
    <phoneticPr fontId="20"/>
  </si>
  <si>
    <t>（祝）</t>
    <phoneticPr fontId="20"/>
  </si>
  <si>
    <t>地域
リーグ</t>
    <rPh sb="0" eb="2">
      <t>チイキ</t>
    </rPh>
    <phoneticPr fontId="20"/>
  </si>
  <si>
    <t>地域
リーグ</t>
    <phoneticPr fontId="20"/>
  </si>
  <si>
    <t>③の両チーム</t>
    <phoneticPr fontId="20"/>
  </si>
  <si>
    <t>②の両チーム</t>
    <phoneticPr fontId="20"/>
  </si>
  <si>
    <t>⑤の両チーム</t>
    <phoneticPr fontId="20"/>
  </si>
  <si>
    <t>⑥</t>
    <phoneticPr fontId="20"/>
  </si>
  <si>
    <t>⑦</t>
    <phoneticPr fontId="20"/>
  </si>
  <si>
    <t>男子-4部　ひ</t>
  </si>
  <si>
    <t>男子-4部　ふ</t>
  </si>
  <si>
    <t>男子-4部　へ</t>
  </si>
  <si>
    <t>男子-4部　ほ</t>
  </si>
  <si>
    <t>男子-4部　ま</t>
  </si>
  <si>
    <t>男子-4部　Z</t>
  </si>
  <si>
    <t>男子-1部　A</t>
    <phoneticPr fontId="20"/>
  </si>
  <si>
    <t>男子-1部　B</t>
    <phoneticPr fontId="20"/>
  </si>
  <si>
    <t>男子-1部　C</t>
    <phoneticPr fontId="20"/>
  </si>
  <si>
    <t>男子-2部A　D</t>
    <phoneticPr fontId="20"/>
  </si>
  <si>
    <t>男子-2部A　E</t>
    <phoneticPr fontId="20"/>
  </si>
  <si>
    <t>男子-2部B　G</t>
    <phoneticPr fontId="20"/>
  </si>
  <si>
    <t>男子-2部B　H</t>
    <phoneticPr fontId="20"/>
  </si>
  <si>
    <t>女子-1部 J</t>
    <phoneticPr fontId="20"/>
  </si>
  <si>
    <t>女子-1部 K</t>
    <phoneticPr fontId="20"/>
  </si>
  <si>
    <t>女子-2部 M</t>
    <phoneticPr fontId="20"/>
  </si>
  <si>
    <t>女子-2部 N</t>
    <phoneticPr fontId="20"/>
  </si>
  <si>
    <t>チャレンジⅠ</t>
    <phoneticPr fontId="20"/>
  </si>
  <si>
    <t>チャレンジⅡ</t>
    <phoneticPr fontId="20"/>
  </si>
  <si>
    <t>１位～4位</t>
    <rPh sb="1" eb="2">
      <t>イ</t>
    </rPh>
    <rPh sb="4" eb="5">
      <t>イ</t>
    </rPh>
    <phoneticPr fontId="20"/>
  </si>
  <si>
    <t>5位</t>
    <rPh sb="1" eb="2">
      <t>イ</t>
    </rPh>
    <phoneticPr fontId="20"/>
  </si>
  <si>
    <t>6位</t>
    <rPh sb="1" eb="2">
      <t>イ</t>
    </rPh>
    <phoneticPr fontId="20"/>
  </si>
  <si>
    <t>7,8位</t>
    <rPh sb="3" eb="4">
      <t>イ</t>
    </rPh>
    <phoneticPr fontId="20"/>
  </si>
  <si>
    <t>1部決定戦</t>
    <rPh sb="1" eb="2">
      <t>ブ</t>
    </rPh>
    <rPh sb="2" eb="5">
      <t>ケッテイセン</t>
    </rPh>
    <phoneticPr fontId="20"/>
  </si>
  <si>
    <t>9,10位</t>
    <rPh sb="4" eb="5">
      <t>イ</t>
    </rPh>
    <phoneticPr fontId="20"/>
  </si>
  <si>
    <t>11,12位</t>
    <rPh sb="5" eb="6">
      <t>イ</t>
    </rPh>
    <phoneticPr fontId="20"/>
  </si>
  <si>
    <t>2部A</t>
    <rPh sb="1" eb="2">
      <t>ブ</t>
    </rPh>
    <phoneticPr fontId="20"/>
  </si>
  <si>
    <t>13,14位</t>
    <rPh sb="5" eb="6">
      <t>イ</t>
    </rPh>
    <phoneticPr fontId="20"/>
  </si>
  <si>
    <t>2部B</t>
    <rPh sb="1" eb="2">
      <t>ブ</t>
    </rPh>
    <phoneticPr fontId="20"/>
  </si>
  <si>
    <t>15,16位</t>
    <rPh sb="5" eb="6">
      <t>イ</t>
    </rPh>
    <phoneticPr fontId="20"/>
  </si>
  <si>
    <r>
      <rPr>
        <sz val="11"/>
        <rFont val="ＭＳ 明朝"/>
        <family val="1"/>
        <charset val="128"/>
      </rPr>
      <t>ブロック</t>
    </r>
    <r>
      <rPr>
        <sz val="11"/>
        <rFont val="Century"/>
        <family val="1"/>
      </rPr>
      <t>2,3</t>
    </r>
    <r>
      <rPr>
        <sz val="11"/>
        <rFont val="ＭＳ 明朝"/>
        <family val="1"/>
        <charset val="128"/>
      </rPr>
      <t>位</t>
    </r>
    <rPh sb="7" eb="8">
      <t>イ</t>
    </rPh>
    <phoneticPr fontId="20"/>
  </si>
  <si>
    <r>
      <rPr>
        <sz val="11"/>
        <rFont val="ＭＳ 明朝"/>
        <family val="1"/>
        <charset val="128"/>
      </rPr>
      <t>ブロック</t>
    </r>
    <r>
      <rPr>
        <sz val="11"/>
        <rFont val="Century"/>
        <family val="1"/>
      </rPr>
      <t>4</t>
    </r>
    <r>
      <rPr>
        <sz val="11"/>
        <rFont val="ＭＳ 明朝"/>
        <family val="1"/>
        <charset val="128"/>
      </rPr>
      <t>位以下</t>
    </r>
    <rPh sb="5" eb="6">
      <t>イ</t>
    </rPh>
    <rPh sb="6" eb="8">
      <t>イカ</t>
    </rPh>
    <phoneticPr fontId="20"/>
  </si>
  <si>
    <t>ラクタプドーム</t>
    <phoneticPr fontId="20"/>
  </si>
  <si>
    <t>ひまわりドーム</t>
    <phoneticPr fontId="20"/>
  </si>
  <si>
    <t>順位決定リーグ戦を行う</t>
    <rPh sb="0" eb="2">
      <t>ジュンイ</t>
    </rPh>
    <rPh sb="2" eb="4">
      <t>ケッテイ</t>
    </rPh>
    <rPh sb="7" eb="8">
      <t>セン</t>
    </rPh>
    <rPh sb="9" eb="10">
      <t>オコナ</t>
    </rPh>
    <phoneticPr fontId="20"/>
  </si>
  <si>
    <t>①</t>
    <phoneticPr fontId="20"/>
  </si>
  <si>
    <t>B＆G海洋センター</t>
    <rPh sb="3" eb="5">
      <t>カイヨウ</t>
    </rPh>
    <phoneticPr fontId="20"/>
  </si>
  <si>
    <t>男子2部B 7位決定戦</t>
    <rPh sb="0" eb="2">
      <t>ダンシ</t>
    </rPh>
    <rPh sb="3" eb="4">
      <t>ブ</t>
    </rPh>
    <rPh sb="7" eb="8">
      <t>イ</t>
    </rPh>
    <rPh sb="8" eb="11">
      <t>ケッテイセン</t>
    </rPh>
    <phoneticPr fontId="20"/>
  </si>
  <si>
    <t>男子2部B 5位決定戦</t>
    <rPh sb="0" eb="2">
      <t>ダンシ</t>
    </rPh>
    <rPh sb="3" eb="4">
      <t>ブ</t>
    </rPh>
    <rPh sb="7" eb="8">
      <t>イ</t>
    </rPh>
    <rPh sb="8" eb="11">
      <t>ケッテイセン</t>
    </rPh>
    <phoneticPr fontId="20"/>
  </si>
  <si>
    <t>男子2部B 1位決定戦</t>
    <rPh sb="0" eb="2">
      <t>ダンシ</t>
    </rPh>
    <rPh sb="3" eb="4">
      <t>ブ</t>
    </rPh>
    <rPh sb="7" eb="8">
      <t>イ</t>
    </rPh>
    <rPh sb="8" eb="11">
      <t>ケッテイセン</t>
    </rPh>
    <phoneticPr fontId="20"/>
  </si>
  <si>
    <t>男子2部B 3位決定戦</t>
    <rPh sb="0" eb="2">
      <t>ダンシ</t>
    </rPh>
    <rPh sb="3" eb="4">
      <t>ブ</t>
    </rPh>
    <rPh sb="7" eb="8">
      <t>イ</t>
    </rPh>
    <rPh sb="8" eb="11">
      <t>ケッテイセン</t>
    </rPh>
    <phoneticPr fontId="20"/>
  </si>
  <si>
    <t>G4位</t>
    <rPh sb="2" eb="3">
      <t>イ</t>
    </rPh>
    <phoneticPr fontId="20"/>
  </si>
  <si>
    <t>H4位</t>
    <rPh sb="2" eb="3">
      <t>イ</t>
    </rPh>
    <phoneticPr fontId="20"/>
  </si>
  <si>
    <t>G3位</t>
    <rPh sb="2" eb="3">
      <t>イ</t>
    </rPh>
    <phoneticPr fontId="20"/>
  </si>
  <si>
    <t>H3位</t>
    <rPh sb="2" eb="3">
      <t>イ</t>
    </rPh>
    <phoneticPr fontId="20"/>
  </si>
  <si>
    <t>G2位</t>
    <rPh sb="2" eb="3">
      <t>イ</t>
    </rPh>
    <phoneticPr fontId="20"/>
  </si>
  <si>
    <t>H2位</t>
    <rPh sb="2" eb="3">
      <t>イ</t>
    </rPh>
    <phoneticPr fontId="20"/>
  </si>
  <si>
    <t>G1位</t>
    <rPh sb="2" eb="3">
      <t>イ</t>
    </rPh>
    <phoneticPr fontId="20"/>
  </si>
  <si>
    <t>H1位</t>
    <rPh sb="2" eb="3">
      <t>イ</t>
    </rPh>
    <phoneticPr fontId="20"/>
  </si>
  <si>
    <t>女子2部 5位決定戦</t>
    <rPh sb="0" eb="2">
      <t>ジョシ</t>
    </rPh>
    <rPh sb="3" eb="4">
      <t>ブ</t>
    </rPh>
    <rPh sb="6" eb="7">
      <t>イ</t>
    </rPh>
    <rPh sb="7" eb="10">
      <t>ケッテイセン</t>
    </rPh>
    <phoneticPr fontId="20"/>
  </si>
  <si>
    <t>女子2部 3位決定戦</t>
    <rPh sb="0" eb="2">
      <t>ジョシ</t>
    </rPh>
    <rPh sb="3" eb="4">
      <t>ブ</t>
    </rPh>
    <rPh sb="6" eb="7">
      <t>イ</t>
    </rPh>
    <rPh sb="7" eb="10">
      <t>ケッテイセン</t>
    </rPh>
    <phoneticPr fontId="20"/>
  </si>
  <si>
    <t>女子2部 1位決定戦</t>
    <rPh sb="0" eb="2">
      <t>ジョシ</t>
    </rPh>
    <rPh sb="3" eb="4">
      <t>ブ</t>
    </rPh>
    <rPh sb="6" eb="7">
      <t>イ</t>
    </rPh>
    <rPh sb="7" eb="10">
      <t>ケッテイセン</t>
    </rPh>
    <phoneticPr fontId="20"/>
  </si>
  <si>
    <t>M3位</t>
    <rPh sb="2" eb="3">
      <t>イ</t>
    </rPh>
    <phoneticPr fontId="20"/>
  </si>
  <si>
    <t>N3位</t>
    <rPh sb="2" eb="3">
      <t>イ</t>
    </rPh>
    <phoneticPr fontId="20"/>
  </si>
  <si>
    <t>M2位</t>
    <rPh sb="2" eb="3">
      <t>イ</t>
    </rPh>
    <phoneticPr fontId="20"/>
  </si>
  <si>
    <t>N2位</t>
    <rPh sb="2" eb="3">
      <t>イ</t>
    </rPh>
    <phoneticPr fontId="20"/>
  </si>
  <si>
    <t>M1位</t>
    <rPh sb="2" eb="3">
      <t>イ</t>
    </rPh>
    <phoneticPr fontId="20"/>
  </si>
  <si>
    <t>N1位</t>
    <rPh sb="2" eb="3">
      <t>イ</t>
    </rPh>
    <phoneticPr fontId="20"/>
  </si>
  <si>
    <t>男子1部 1位リーグ</t>
    <rPh sb="6" eb="7">
      <t>イ</t>
    </rPh>
    <phoneticPr fontId="20"/>
  </si>
  <si>
    <t>男子1部 2位リーグ</t>
    <rPh sb="6" eb="7">
      <t>イ</t>
    </rPh>
    <phoneticPr fontId="20"/>
  </si>
  <si>
    <t>男子1部 3位リーグ</t>
    <rPh sb="6" eb="7">
      <t>イ</t>
    </rPh>
    <phoneticPr fontId="20"/>
  </si>
  <si>
    <t>男子2部A 5位決定戦</t>
    <rPh sb="0" eb="2">
      <t>ダンシ</t>
    </rPh>
    <rPh sb="3" eb="4">
      <t>ブ</t>
    </rPh>
    <rPh sb="7" eb="8">
      <t>イ</t>
    </rPh>
    <rPh sb="8" eb="11">
      <t>ケッテイセン</t>
    </rPh>
    <phoneticPr fontId="20"/>
  </si>
  <si>
    <t>男子2部A 3位決定戦</t>
    <rPh sb="0" eb="2">
      <t>ダンシ</t>
    </rPh>
    <rPh sb="3" eb="4">
      <t>ブ</t>
    </rPh>
    <rPh sb="7" eb="8">
      <t>イ</t>
    </rPh>
    <rPh sb="8" eb="11">
      <t>ケッテイセン</t>
    </rPh>
    <phoneticPr fontId="20"/>
  </si>
  <si>
    <t>男子2部A 1位決定戦</t>
    <rPh sb="0" eb="2">
      <t>ダンシ</t>
    </rPh>
    <rPh sb="3" eb="4">
      <t>ブ</t>
    </rPh>
    <rPh sb="7" eb="8">
      <t>イ</t>
    </rPh>
    <rPh sb="8" eb="11">
      <t>ケッテイセン</t>
    </rPh>
    <phoneticPr fontId="20"/>
  </si>
  <si>
    <t>D3位</t>
    <rPh sb="2" eb="3">
      <t>イ</t>
    </rPh>
    <phoneticPr fontId="20"/>
  </si>
  <si>
    <t>E3位</t>
    <rPh sb="2" eb="3">
      <t>イ</t>
    </rPh>
    <phoneticPr fontId="20"/>
  </si>
  <si>
    <t>D1位</t>
    <rPh sb="2" eb="3">
      <t>イ</t>
    </rPh>
    <phoneticPr fontId="20"/>
  </si>
  <si>
    <t>D2位</t>
    <rPh sb="2" eb="3">
      <t>イ</t>
    </rPh>
    <phoneticPr fontId="20"/>
  </si>
  <si>
    <t>女子1部 7位決定戦</t>
    <rPh sb="0" eb="2">
      <t>ジョシ</t>
    </rPh>
    <rPh sb="3" eb="4">
      <t>ブ</t>
    </rPh>
    <rPh sb="6" eb="7">
      <t>イ</t>
    </rPh>
    <rPh sb="7" eb="10">
      <t>ケッテイセン</t>
    </rPh>
    <phoneticPr fontId="20"/>
  </si>
  <si>
    <t>女子1部 5位決定戦</t>
    <rPh sb="0" eb="2">
      <t>ジョシ</t>
    </rPh>
    <rPh sb="3" eb="4">
      <t>ブ</t>
    </rPh>
    <rPh sb="6" eb="7">
      <t>イ</t>
    </rPh>
    <rPh sb="7" eb="10">
      <t>ケッテイセン</t>
    </rPh>
    <phoneticPr fontId="20"/>
  </si>
  <si>
    <t>J4位</t>
    <rPh sb="2" eb="3">
      <t>イ</t>
    </rPh>
    <phoneticPr fontId="20"/>
  </si>
  <si>
    <t>K4位</t>
    <rPh sb="2" eb="3">
      <t>イ</t>
    </rPh>
    <phoneticPr fontId="20"/>
  </si>
  <si>
    <t>J3位</t>
    <rPh sb="2" eb="3">
      <t>イ</t>
    </rPh>
    <phoneticPr fontId="20"/>
  </si>
  <si>
    <t>K3位</t>
    <rPh sb="2" eb="3">
      <t>イ</t>
    </rPh>
    <phoneticPr fontId="20"/>
  </si>
  <si>
    <t>男子 選手権一次 1回戦</t>
    <rPh sb="0" eb="2">
      <t>ダンシ</t>
    </rPh>
    <rPh sb="3" eb="6">
      <t>センシュケン</t>
    </rPh>
    <rPh sb="6" eb="8">
      <t>イチジ</t>
    </rPh>
    <rPh sb="10" eb="12">
      <t>カイセン</t>
    </rPh>
    <phoneticPr fontId="20"/>
  </si>
  <si>
    <t>女子1部 3位決定戦</t>
    <rPh sb="0" eb="2">
      <t>ジョシ</t>
    </rPh>
    <rPh sb="3" eb="4">
      <t>ブ</t>
    </rPh>
    <rPh sb="6" eb="7">
      <t>イ</t>
    </rPh>
    <rPh sb="7" eb="10">
      <t>ケッテイセン</t>
    </rPh>
    <phoneticPr fontId="20"/>
  </si>
  <si>
    <t>女子1部 1位決定戦</t>
    <rPh sb="0" eb="2">
      <t>ジョシ</t>
    </rPh>
    <rPh sb="3" eb="4">
      <t>ブ</t>
    </rPh>
    <rPh sb="6" eb="7">
      <t>イ</t>
    </rPh>
    <rPh sb="7" eb="10">
      <t>ケッテイセン</t>
    </rPh>
    <phoneticPr fontId="20"/>
  </si>
  <si>
    <t>男子 選手権一次 準決勝</t>
    <rPh sb="0" eb="2">
      <t>ダンシ</t>
    </rPh>
    <rPh sb="3" eb="6">
      <t>センシュケン</t>
    </rPh>
    <rPh sb="6" eb="8">
      <t>イチジ</t>
    </rPh>
    <rPh sb="9" eb="12">
      <t>ジュンケッショウ</t>
    </rPh>
    <phoneticPr fontId="20"/>
  </si>
  <si>
    <t>男子 選手権一次 決勝</t>
    <rPh sb="0" eb="2">
      <t>ダンシ</t>
    </rPh>
    <rPh sb="3" eb="6">
      <t>センシュケン</t>
    </rPh>
    <rPh sb="6" eb="8">
      <t>イチジ</t>
    </rPh>
    <rPh sb="9" eb="11">
      <t>ケッショウ</t>
    </rPh>
    <phoneticPr fontId="20"/>
  </si>
  <si>
    <t>男子 選手権 1回戦</t>
    <rPh sb="0" eb="2">
      <t>ダンシ</t>
    </rPh>
    <rPh sb="3" eb="6">
      <t>センシュケン</t>
    </rPh>
    <rPh sb="8" eb="10">
      <t>カイセン</t>
    </rPh>
    <phoneticPr fontId="20"/>
  </si>
  <si>
    <t>女子 選手権 1回戦</t>
    <rPh sb="0" eb="2">
      <t>ジョシ</t>
    </rPh>
    <rPh sb="3" eb="6">
      <t>センシュケン</t>
    </rPh>
    <rPh sb="8" eb="10">
      <t>カイセン</t>
    </rPh>
    <phoneticPr fontId="20"/>
  </si>
  <si>
    <t>男子 選手権 準決勝</t>
    <rPh sb="0" eb="2">
      <t>ダンシ</t>
    </rPh>
    <rPh sb="3" eb="6">
      <t>センシュケン</t>
    </rPh>
    <rPh sb="7" eb="8">
      <t>ジュン</t>
    </rPh>
    <phoneticPr fontId="20"/>
  </si>
  <si>
    <t>女子 選手権 準決勝</t>
    <rPh sb="0" eb="2">
      <t>ジョシ</t>
    </rPh>
    <rPh sb="3" eb="6">
      <t>センシュケン</t>
    </rPh>
    <rPh sb="7" eb="8">
      <t>ジュン</t>
    </rPh>
    <phoneticPr fontId="20"/>
  </si>
  <si>
    <t>男子 選手権 準々決勝</t>
    <rPh sb="0" eb="2">
      <t>ダンシ</t>
    </rPh>
    <rPh sb="3" eb="6">
      <t>センシュケン</t>
    </rPh>
    <rPh sb="7" eb="8">
      <t>ジュン</t>
    </rPh>
    <phoneticPr fontId="20"/>
  </si>
  <si>
    <t>女子 選手権 準々決勝</t>
    <rPh sb="0" eb="2">
      <t>ジョシ</t>
    </rPh>
    <rPh sb="3" eb="6">
      <t>センシュケン</t>
    </rPh>
    <rPh sb="7" eb="8">
      <t>ジュン</t>
    </rPh>
    <phoneticPr fontId="20"/>
  </si>
  <si>
    <t>男子 選手権 3位決定戦</t>
    <rPh sb="0" eb="2">
      <t>ダンシ</t>
    </rPh>
    <rPh sb="3" eb="6">
      <t>センシュケン</t>
    </rPh>
    <rPh sb="8" eb="9">
      <t>イ</t>
    </rPh>
    <rPh sb="9" eb="11">
      <t>ケッテイ</t>
    </rPh>
    <rPh sb="11" eb="12">
      <t>セン</t>
    </rPh>
    <phoneticPr fontId="20"/>
  </si>
  <si>
    <t>女子 選手権 3位決定戦</t>
    <rPh sb="0" eb="2">
      <t>ジョシ</t>
    </rPh>
    <rPh sb="3" eb="6">
      <t>センシュケン</t>
    </rPh>
    <rPh sb="8" eb="9">
      <t>イ</t>
    </rPh>
    <rPh sb="9" eb="11">
      <t>ケッテイ</t>
    </rPh>
    <rPh sb="11" eb="12">
      <t>セン</t>
    </rPh>
    <phoneticPr fontId="20"/>
  </si>
  <si>
    <t>女子 選手権 決勝</t>
    <rPh sb="0" eb="2">
      <t>ジョシ</t>
    </rPh>
    <rPh sb="3" eb="6">
      <t>センシュケン</t>
    </rPh>
    <phoneticPr fontId="20"/>
  </si>
  <si>
    <t>男子 選手権 決勝</t>
    <rPh sb="0" eb="2">
      <t>ダンシ</t>
    </rPh>
    <rPh sb="3" eb="6">
      <t>センシュケン</t>
    </rPh>
    <phoneticPr fontId="20"/>
  </si>
  <si>
    <t>美原</t>
    <rPh sb="0" eb="2">
      <t>ミハラ</t>
    </rPh>
    <phoneticPr fontId="20"/>
  </si>
  <si>
    <t>臨海</t>
    <rPh sb="0" eb="2">
      <t>リンカイ</t>
    </rPh>
    <phoneticPr fontId="20"/>
  </si>
  <si>
    <t>八尾</t>
    <rPh sb="0" eb="2">
      <t>ヤオ</t>
    </rPh>
    <phoneticPr fontId="20"/>
  </si>
  <si>
    <t>臨海</t>
    <rPh sb="0" eb="2">
      <t>リンカイ</t>
    </rPh>
    <phoneticPr fontId="20"/>
  </si>
  <si>
    <t>12/12　美原</t>
    <phoneticPr fontId="20"/>
  </si>
  <si>
    <t>12/12　美原</t>
    <rPh sb="6" eb="8">
      <t>ミハラ</t>
    </rPh>
    <phoneticPr fontId="20"/>
  </si>
  <si>
    <t>クレバー</t>
  </si>
  <si>
    <t>地域リーグ</t>
    <phoneticPr fontId="20"/>
  </si>
  <si>
    <t>ＣＡＳＴ</t>
  </si>
  <si>
    <t>ＣＡＳＴ</t>
    <phoneticPr fontId="20"/>
  </si>
  <si>
    <t>NTT西日本関西</t>
  </si>
  <si>
    <t>Fantasista</t>
  </si>
  <si>
    <t>信和建設（株）</t>
    <rPh sb="0" eb="2">
      <t>ノブカズ</t>
    </rPh>
    <rPh sb="2" eb="4">
      <t>ケンセツ</t>
    </rPh>
    <rPh sb="5" eb="6">
      <t>カブ</t>
    </rPh>
    <phoneticPr fontId="20"/>
  </si>
  <si>
    <t>滋賀教員</t>
  </si>
  <si>
    <t>③</t>
    <phoneticPr fontId="20"/>
  </si>
  <si>
    <t>R・J・BeerZ</t>
  </si>
  <si>
    <t>R・J・BeerZ</t>
    <phoneticPr fontId="20"/>
  </si>
  <si>
    <t>BUBBLES</t>
  </si>
  <si>
    <t>BUBBLES</t>
    <phoneticPr fontId="20"/>
  </si>
  <si>
    <t>タツタ電線（株）</t>
    <rPh sb="3" eb="5">
      <t>デンセン</t>
    </rPh>
    <rPh sb="6" eb="7">
      <t>カブ</t>
    </rPh>
    <phoneticPr fontId="20"/>
  </si>
  <si>
    <t>アクアテック</t>
  </si>
  <si>
    <t>日新シール工業</t>
    <rPh sb="0" eb="2">
      <t>ニッシン</t>
    </rPh>
    <rPh sb="5" eb="7">
      <t>コウギョウ</t>
    </rPh>
    <phoneticPr fontId="20"/>
  </si>
  <si>
    <t>和歌山トライアンズ</t>
  </si>
  <si>
    <t>和歌山トライアンズ</t>
    <phoneticPr fontId="20"/>
  </si>
  <si>
    <t>A9:40</t>
  </si>
  <si>
    <t>A9:40</t>
    <phoneticPr fontId="20"/>
  </si>
  <si>
    <t>B10:00</t>
  </si>
  <si>
    <t>B10:00</t>
    <phoneticPr fontId="20"/>
  </si>
  <si>
    <t>A15:00</t>
    <phoneticPr fontId="20"/>
  </si>
  <si>
    <t>A11:40</t>
    <phoneticPr fontId="20"/>
  </si>
  <si>
    <t>A10:00</t>
    <phoneticPr fontId="20"/>
  </si>
  <si>
    <t>A13:20</t>
    <phoneticPr fontId="20"/>
  </si>
  <si>
    <t>A14:20</t>
    <phoneticPr fontId="20"/>
  </si>
  <si>
    <t>Regain</t>
  </si>
  <si>
    <r>
      <rPr>
        <sz val="11"/>
        <rFont val="ＭＳ Ｐ明朝"/>
        <family val="1"/>
        <charset val="128"/>
      </rPr>
      <t>リーグ</t>
    </r>
    <r>
      <rPr>
        <sz val="11"/>
        <rFont val="Century"/>
        <family val="1"/>
      </rPr>
      <t>1</t>
    </r>
    <r>
      <rPr>
        <sz val="11"/>
        <rFont val="ＭＳ Ｐ明朝"/>
        <family val="1"/>
        <charset val="128"/>
      </rPr>
      <t>位</t>
    </r>
    <rPh sb="4" eb="5">
      <t>イ</t>
    </rPh>
    <phoneticPr fontId="20"/>
  </si>
  <si>
    <r>
      <rPr>
        <sz val="11"/>
        <rFont val="ＭＳ Ｐ明朝"/>
        <family val="1"/>
        <charset val="128"/>
      </rPr>
      <t>リーグ</t>
    </r>
    <r>
      <rPr>
        <sz val="11"/>
        <rFont val="Century"/>
        <family val="1"/>
      </rPr>
      <t>2</t>
    </r>
    <r>
      <rPr>
        <sz val="11"/>
        <rFont val="ＭＳ Ｐ明朝"/>
        <family val="1"/>
        <charset val="128"/>
      </rPr>
      <t>位以下</t>
    </r>
    <rPh sb="4" eb="5">
      <t>イ</t>
    </rPh>
    <rPh sb="5" eb="7">
      <t>イカ</t>
    </rPh>
    <phoneticPr fontId="20"/>
  </si>
  <si>
    <r>
      <t>2</t>
    </r>
    <r>
      <rPr>
        <sz val="11"/>
        <rFont val="ＭＳ Ｐ明朝"/>
        <family val="1"/>
        <charset val="128"/>
      </rPr>
      <t>部</t>
    </r>
    <r>
      <rPr>
        <sz val="11"/>
        <rFont val="Century"/>
        <family val="1"/>
      </rPr>
      <t>B</t>
    </r>
    <rPh sb="1" eb="2">
      <t>ブ</t>
    </rPh>
    <phoneticPr fontId="20"/>
  </si>
  <si>
    <t>す</t>
    <phoneticPr fontId="20"/>
  </si>
  <si>
    <t>せ</t>
    <phoneticPr fontId="20"/>
  </si>
  <si>
    <t>関西電力</t>
    <rPh sb="0" eb="4">
      <t>カンサイデンリョク</t>
    </rPh>
    <phoneticPr fontId="20"/>
  </si>
  <si>
    <t>Welcome</t>
    <phoneticPr fontId="20"/>
  </si>
  <si>
    <r>
      <rPr>
        <sz val="11"/>
        <rFont val="ＭＳ Ｐ明朝"/>
        <family val="1"/>
        <charset val="128"/>
      </rPr>
      <t>ディノニクス</t>
    </r>
    <r>
      <rPr>
        <sz val="11"/>
        <rFont val="Century"/>
        <family val="1"/>
      </rPr>
      <t>o50</t>
    </r>
    <phoneticPr fontId="20"/>
  </si>
  <si>
    <r>
      <t>CS1</t>
    </r>
    <r>
      <rPr>
        <sz val="11"/>
        <rFont val="ＭＳ Ｐ明朝"/>
        <family val="1"/>
        <charset val="128"/>
      </rPr>
      <t>位</t>
    </r>
    <rPh sb="2" eb="3">
      <t>イ</t>
    </rPh>
    <phoneticPr fontId="20"/>
  </si>
  <si>
    <r>
      <t>CS2</t>
    </r>
    <r>
      <rPr>
        <sz val="11"/>
        <rFont val="ＭＳ Ｐ明朝"/>
        <family val="1"/>
        <charset val="128"/>
      </rPr>
      <t>位</t>
    </r>
    <phoneticPr fontId="20"/>
  </si>
  <si>
    <r>
      <t>CS3</t>
    </r>
    <r>
      <rPr>
        <sz val="11"/>
        <rFont val="ＭＳ Ｐ明朝"/>
        <family val="1"/>
        <charset val="128"/>
      </rPr>
      <t>位</t>
    </r>
    <phoneticPr fontId="20"/>
  </si>
  <si>
    <r>
      <t>CS5</t>
    </r>
    <r>
      <rPr>
        <sz val="11"/>
        <rFont val="ＭＳ Ｐ明朝"/>
        <family val="1"/>
        <charset val="128"/>
      </rPr>
      <t>位</t>
    </r>
    <phoneticPr fontId="20"/>
  </si>
  <si>
    <r>
      <t>CS1</t>
    </r>
    <r>
      <rPr>
        <sz val="11"/>
        <rFont val="ＭＳ Ｐ明朝"/>
        <family val="1"/>
        <charset val="128"/>
      </rPr>
      <t>位</t>
    </r>
    <rPh sb="2" eb="3">
      <t>イ</t>
    </rPh>
    <phoneticPr fontId="20"/>
  </si>
  <si>
    <r>
      <t>CS2</t>
    </r>
    <r>
      <rPr>
        <sz val="11"/>
        <rFont val="ＭＳ Ｐ明朝"/>
        <family val="1"/>
        <charset val="128"/>
      </rPr>
      <t>位</t>
    </r>
    <rPh sb="2" eb="3">
      <t>イ</t>
    </rPh>
    <phoneticPr fontId="20"/>
  </si>
  <si>
    <r>
      <t>CS4</t>
    </r>
    <r>
      <rPr>
        <sz val="11"/>
        <rFont val="ＭＳ Ｐ明朝"/>
        <family val="1"/>
        <charset val="128"/>
      </rPr>
      <t>位</t>
    </r>
    <phoneticPr fontId="20"/>
  </si>
  <si>
    <r>
      <t>CS5</t>
    </r>
    <r>
      <rPr>
        <sz val="11"/>
        <rFont val="ＭＳ Ｐ明朝"/>
        <family val="1"/>
        <charset val="128"/>
      </rPr>
      <t>位</t>
    </r>
    <phoneticPr fontId="20"/>
  </si>
  <si>
    <t>男子-3部B　か</t>
    <phoneticPr fontId="20"/>
  </si>
  <si>
    <t>男子-3部B　き</t>
    <phoneticPr fontId="20"/>
  </si>
  <si>
    <t>男子-3部B　く</t>
    <phoneticPr fontId="20"/>
  </si>
  <si>
    <t>男子-3部B　け</t>
    <phoneticPr fontId="20"/>
  </si>
  <si>
    <t>男子-3部B　こ</t>
    <phoneticPr fontId="20"/>
  </si>
  <si>
    <t>チャレンジ</t>
    <phoneticPr fontId="20"/>
  </si>
  <si>
    <r>
      <t>CS4</t>
    </r>
    <r>
      <rPr>
        <sz val="11"/>
        <rFont val="ＭＳ Ｐ明朝"/>
        <family val="1"/>
        <charset val="128"/>
      </rPr>
      <t>位</t>
    </r>
    <phoneticPr fontId="20"/>
  </si>
  <si>
    <r>
      <t>CS6</t>
    </r>
    <r>
      <rPr>
        <sz val="11"/>
        <rFont val="ＭＳ Ｐ明朝"/>
        <family val="1"/>
        <charset val="128"/>
      </rPr>
      <t>位</t>
    </r>
    <phoneticPr fontId="20"/>
  </si>
  <si>
    <r>
      <t>CS7</t>
    </r>
    <r>
      <rPr>
        <sz val="11"/>
        <rFont val="ＭＳ Ｐ明朝"/>
        <family val="1"/>
        <charset val="128"/>
      </rPr>
      <t>位</t>
    </r>
    <phoneticPr fontId="20"/>
  </si>
  <si>
    <r>
      <t>CS8</t>
    </r>
    <r>
      <rPr>
        <sz val="11"/>
        <rFont val="ＭＳ Ｐ明朝"/>
        <family val="1"/>
        <charset val="128"/>
      </rPr>
      <t>位</t>
    </r>
    <phoneticPr fontId="20"/>
  </si>
  <si>
    <r>
      <rPr>
        <sz val="11"/>
        <rFont val="ＭＳ Ｐ明朝"/>
        <family val="1"/>
        <charset val="128"/>
      </rPr>
      <t>ブロック</t>
    </r>
    <r>
      <rPr>
        <sz val="11"/>
        <rFont val="Century"/>
        <family val="1"/>
      </rPr>
      <t>1,2</t>
    </r>
    <r>
      <rPr>
        <sz val="11"/>
        <rFont val="ＭＳ Ｐ明朝"/>
        <family val="1"/>
        <charset val="128"/>
      </rPr>
      <t>位</t>
    </r>
    <rPh sb="7" eb="8">
      <t>イ</t>
    </rPh>
    <phoneticPr fontId="20"/>
  </si>
  <si>
    <r>
      <rPr>
        <sz val="11"/>
        <rFont val="ＭＳ Ｐ明朝"/>
        <family val="1"/>
        <charset val="128"/>
      </rPr>
      <t>ブロック</t>
    </r>
    <r>
      <rPr>
        <sz val="11"/>
        <rFont val="Century"/>
        <family val="1"/>
      </rPr>
      <t>3</t>
    </r>
    <r>
      <rPr>
        <sz val="11"/>
        <rFont val="ＭＳ Ｐ明朝"/>
        <family val="1"/>
        <charset val="128"/>
      </rPr>
      <t>位以下</t>
    </r>
    <rPh sb="5" eb="6">
      <t>イ</t>
    </rPh>
    <rPh sb="6" eb="8">
      <t>イカ</t>
    </rPh>
    <phoneticPr fontId="20"/>
  </si>
  <si>
    <t>A11:20</t>
    <phoneticPr fontId="20"/>
  </si>
  <si>
    <t>A13:00</t>
    <phoneticPr fontId="20"/>
  </si>
  <si>
    <t>A14:40</t>
    <phoneticPr fontId="20"/>
  </si>
  <si>
    <t>B10:00</t>
    <phoneticPr fontId="20"/>
  </si>
  <si>
    <t>B11:40</t>
    <phoneticPr fontId="20"/>
  </si>
  <si>
    <t>B13:20</t>
    <phoneticPr fontId="20"/>
  </si>
  <si>
    <t>B15:00</t>
    <phoneticPr fontId="20"/>
  </si>
  <si>
    <t>オーバーエイジ50 男子　交流戦</t>
    <rPh sb="10" eb="12">
      <t>ダンシ</t>
    </rPh>
    <rPh sb="13" eb="16">
      <t>コウリュウセン</t>
    </rPh>
    <phoneticPr fontId="20"/>
  </si>
  <si>
    <r>
      <rPr>
        <sz val="11"/>
        <rFont val="ＭＳ Ｐ明朝"/>
        <family val="1"/>
        <charset val="128"/>
      </rPr>
      <t>大阪</t>
    </r>
    <r>
      <rPr>
        <sz val="11"/>
        <rFont val="Century"/>
        <family val="1"/>
      </rPr>
      <t>FLIPPERS</t>
    </r>
    <phoneticPr fontId="20"/>
  </si>
  <si>
    <r>
      <rPr>
        <sz val="11"/>
        <rFont val="ＭＳ Ｐゴシック"/>
        <family val="3"/>
        <charset val="128"/>
      </rPr>
      <t>大阪</t>
    </r>
    <r>
      <rPr>
        <sz val="11"/>
        <rFont val="Century"/>
        <family val="1"/>
      </rPr>
      <t>FLIPPERS</t>
    </r>
    <rPh sb="0" eb="2">
      <t>オオサカ</t>
    </rPh>
    <phoneticPr fontId="20"/>
  </si>
  <si>
    <t>Regain</t>
    <phoneticPr fontId="20"/>
  </si>
  <si>
    <r>
      <rPr>
        <sz val="11"/>
        <rFont val="ＭＳ Ｐ明朝"/>
        <family val="1"/>
        <charset val="128"/>
      </rPr>
      <t>浜寺</t>
    </r>
    <r>
      <rPr>
        <sz val="11"/>
        <rFont val="Century"/>
        <family val="1"/>
      </rPr>
      <t>PINEGROVE</t>
    </r>
    <phoneticPr fontId="20"/>
  </si>
  <si>
    <t>浜寺PINEGROVE</t>
  </si>
  <si>
    <t>④</t>
    <phoneticPr fontId="20"/>
  </si>
  <si>
    <t>A11:20</t>
    <phoneticPr fontId="20"/>
  </si>
  <si>
    <t>A13:00</t>
    <phoneticPr fontId="20"/>
  </si>
  <si>
    <t>A14:40</t>
    <phoneticPr fontId="20"/>
  </si>
  <si>
    <t>B11:40</t>
    <phoneticPr fontId="20"/>
  </si>
  <si>
    <t>B13:20</t>
    <phoneticPr fontId="20"/>
  </si>
  <si>
    <t>B15:00</t>
    <phoneticPr fontId="20"/>
  </si>
  <si>
    <t>B15:00</t>
    <phoneticPr fontId="20"/>
  </si>
  <si>
    <t>B15:20</t>
    <phoneticPr fontId="20"/>
  </si>
  <si>
    <t>B10:20</t>
    <phoneticPr fontId="20"/>
  </si>
  <si>
    <t>B12:00</t>
    <phoneticPr fontId="20"/>
  </si>
  <si>
    <t>B13:40</t>
    <phoneticPr fontId="20"/>
  </si>
  <si>
    <t>女子　チャレンジ（3部ブロック敗退及びOA40）</t>
    <rPh sb="0" eb="2">
      <t>ジョシ</t>
    </rPh>
    <rPh sb="10" eb="11">
      <t>ブ</t>
    </rPh>
    <rPh sb="15" eb="17">
      <t>ハイタイ</t>
    </rPh>
    <rPh sb="17" eb="18">
      <t>オヨ</t>
    </rPh>
    <phoneticPr fontId="20"/>
  </si>
  <si>
    <r>
      <rPr>
        <sz val="11"/>
        <rFont val="ＭＳ 明朝"/>
        <family val="1"/>
        <charset val="128"/>
      </rPr>
      <t>ブロック</t>
    </r>
    <r>
      <rPr>
        <sz val="11"/>
        <rFont val="Century"/>
        <family val="1"/>
      </rPr>
      <t>1,2</t>
    </r>
    <r>
      <rPr>
        <sz val="11"/>
        <rFont val="ＭＳ 明朝"/>
        <family val="1"/>
        <charset val="128"/>
      </rPr>
      <t>位</t>
    </r>
    <rPh sb="7" eb="8">
      <t>イ</t>
    </rPh>
    <phoneticPr fontId="20"/>
  </si>
  <si>
    <r>
      <rPr>
        <sz val="11"/>
        <rFont val="ＭＳ 明朝"/>
        <family val="1"/>
        <charset val="128"/>
      </rPr>
      <t>ブロック</t>
    </r>
    <r>
      <rPr>
        <sz val="11"/>
        <rFont val="Century"/>
        <family val="1"/>
      </rPr>
      <t>3</t>
    </r>
    <r>
      <rPr>
        <sz val="11"/>
        <rFont val="ＭＳ 明朝"/>
        <family val="1"/>
        <charset val="128"/>
      </rPr>
      <t>位以下</t>
    </r>
    <rPh sb="5" eb="6">
      <t>イ</t>
    </rPh>
    <rPh sb="6" eb="8">
      <t>イカ</t>
    </rPh>
    <phoneticPr fontId="20"/>
  </si>
  <si>
    <t>オーバーエイジ フレンドリーシップ60 男子</t>
    <rPh sb="20" eb="22">
      <t>ダンシ</t>
    </rPh>
    <phoneticPr fontId="20"/>
  </si>
  <si>
    <t>別途日程調整する。他府県との交流戦の予定</t>
    <rPh sb="0" eb="2">
      <t>ベット</t>
    </rPh>
    <rPh sb="2" eb="4">
      <t>ニッテイ</t>
    </rPh>
    <rPh sb="4" eb="6">
      <t>チョウセイ</t>
    </rPh>
    <rPh sb="9" eb="12">
      <t>タフケン</t>
    </rPh>
    <rPh sb="14" eb="17">
      <t>コウリュウセン</t>
    </rPh>
    <rPh sb="18" eb="20">
      <t>ヨテイ</t>
    </rPh>
    <phoneticPr fontId="20"/>
  </si>
  <si>
    <t>L</t>
    <phoneticPr fontId="20"/>
  </si>
  <si>
    <r>
      <t>J1</t>
    </r>
    <r>
      <rPr>
        <sz val="11"/>
        <rFont val="ＭＳ Ｐ明朝"/>
        <family val="1"/>
        <charset val="128"/>
      </rPr>
      <t>位</t>
    </r>
    <rPh sb="2" eb="3">
      <t>イ</t>
    </rPh>
    <phoneticPr fontId="20"/>
  </si>
  <si>
    <r>
      <t>J2</t>
    </r>
    <r>
      <rPr>
        <sz val="11"/>
        <rFont val="ＭＳ Ｐ明朝"/>
        <family val="1"/>
        <charset val="128"/>
      </rPr>
      <t>位</t>
    </r>
    <rPh sb="2" eb="3">
      <t>イ</t>
    </rPh>
    <phoneticPr fontId="20"/>
  </si>
  <si>
    <r>
      <t>J3</t>
    </r>
    <r>
      <rPr>
        <sz val="11"/>
        <rFont val="ＭＳ Ｐ明朝"/>
        <family val="1"/>
        <charset val="128"/>
      </rPr>
      <t>位</t>
    </r>
    <rPh sb="2" eb="3">
      <t>イ</t>
    </rPh>
    <phoneticPr fontId="20"/>
  </si>
  <si>
    <r>
      <t>K1</t>
    </r>
    <r>
      <rPr>
        <sz val="11"/>
        <rFont val="ＭＳ Ｐ明朝"/>
        <family val="1"/>
        <charset val="128"/>
      </rPr>
      <t>位</t>
    </r>
    <rPh sb="2" eb="3">
      <t>イ</t>
    </rPh>
    <phoneticPr fontId="20"/>
  </si>
  <si>
    <r>
      <t>L1</t>
    </r>
    <r>
      <rPr>
        <sz val="11"/>
        <rFont val="ＭＳ Ｐ明朝"/>
        <family val="1"/>
        <charset val="128"/>
      </rPr>
      <t>位</t>
    </r>
    <rPh sb="2" eb="3">
      <t>イ</t>
    </rPh>
    <phoneticPr fontId="20"/>
  </si>
  <si>
    <r>
      <t>K3</t>
    </r>
    <r>
      <rPr>
        <sz val="11"/>
        <rFont val="ＭＳ Ｐ明朝"/>
        <family val="1"/>
        <charset val="128"/>
      </rPr>
      <t>位</t>
    </r>
    <rPh sb="2" eb="3">
      <t>イ</t>
    </rPh>
    <phoneticPr fontId="20"/>
  </si>
  <si>
    <r>
      <t>L3</t>
    </r>
    <r>
      <rPr>
        <sz val="11"/>
        <rFont val="ＭＳ Ｐ明朝"/>
        <family val="1"/>
        <charset val="128"/>
      </rPr>
      <t>位</t>
    </r>
    <rPh sb="2" eb="3">
      <t>イ</t>
    </rPh>
    <phoneticPr fontId="20"/>
  </si>
  <si>
    <r>
      <t>K2</t>
    </r>
    <r>
      <rPr>
        <sz val="11"/>
        <rFont val="ＭＳ Ｐ明朝"/>
        <family val="1"/>
        <charset val="128"/>
      </rPr>
      <t>位</t>
    </r>
    <rPh sb="2" eb="3">
      <t>イ</t>
    </rPh>
    <phoneticPr fontId="20"/>
  </si>
  <si>
    <r>
      <t>L2</t>
    </r>
    <r>
      <rPr>
        <sz val="11"/>
        <rFont val="ＭＳ Ｐ明朝"/>
        <family val="1"/>
        <charset val="128"/>
      </rPr>
      <t>位</t>
    </r>
    <rPh sb="2" eb="3">
      <t>イ</t>
    </rPh>
    <phoneticPr fontId="20"/>
  </si>
  <si>
    <r>
      <t>J4</t>
    </r>
    <r>
      <rPr>
        <sz val="11"/>
        <rFont val="ＭＳ Ｐ明朝"/>
        <family val="1"/>
        <charset val="128"/>
      </rPr>
      <t>位</t>
    </r>
    <rPh sb="2" eb="3">
      <t>イ</t>
    </rPh>
    <phoneticPr fontId="20"/>
  </si>
  <si>
    <r>
      <t>K4</t>
    </r>
    <r>
      <rPr>
        <sz val="11"/>
        <rFont val="ＭＳ Ｐ明朝"/>
        <family val="1"/>
        <charset val="128"/>
      </rPr>
      <t>位</t>
    </r>
    <rPh sb="2" eb="3">
      <t>イ</t>
    </rPh>
    <phoneticPr fontId="20"/>
  </si>
  <si>
    <r>
      <rPr>
        <sz val="11"/>
        <rFont val="ＭＳ Ｐ明朝"/>
        <family val="1"/>
        <charset val="128"/>
      </rPr>
      <t>チャレンジ</t>
    </r>
    <r>
      <rPr>
        <sz val="11"/>
        <rFont val="Century"/>
        <family val="1"/>
      </rPr>
      <t>1,2</t>
    </r>
    <r>
      <rPr>
        <sz val="11"/>
        <rFont val="ＭＳ Ｐ明朝"/>
        <family val="1"/>
        <charset val="128"/>
      </rPr>
      <t>位</t>
    </r>
    <rPh sb="8" eb="9">
      <t>イ</t>
    </rPh>
    <phoneticPr fontId="20"/>
  </si>
  <si>
    <r>
      <rPr>
        <sz val="11"/>
        <rFont val="ＭＳ Ｐ明朝"/>
        <family val="1"/>
        <charset val="128"/>
      </rPr>
      <t>チャレンジ</t>
    </r>
    <r>
      <rPr>
        <sz val="11"/>
        <rFont val="Century"/>
        <family val="1"/>
      </rPr>
      <t>3</t>
    </r>
    <r>
      <rPr>
        <sz val="11"/>
        <rFont val="ＭＳ Ｐ明朝"/>
        <family val="1"/>
        <charset val="128"/>
      </rPr>
      <t>位以下</t>
    </r>
    <rPh sb="6" eb="7">
      <t>イ</t>
    </rPh>
    <rPh sb="7" eb="9">
      <t>イカ</t>
    </rPh>
    <phoneticPr fontId="20"/>
  </si>
  <si>
    <t>女子-3部　は</t>
    <rPh sb="0" eb="1">
      <t>オンナ</t>
    </rPh>
    <phoneticPr fontId="20"/>
  </si>
  <si>
    <t>女子-3部　ひ</t>
    <rPh sb="0" eb="1">
      <t>オンナ</t>
    </rPh>
    <phoneticPr fontId="20"/>
  </si>
  <si>
    <t>ウェバーにて決定</t>
    <rPh sb="6" eb="8">
      <t>ケッテイ</t>
    </rPh>
    <phoneticPr fontId="20"/>
  </si>
  <si>
    <t>の両チーム</t>
    <phoneticPr fontId="20"/>
  </si>
  <si>
    <t>(1)勝</t>
    <rPh sb="3" eb="4">
      <t>カチ</t>
    </rPh>
    <phoneticPr fontId="20"/>
  </si>
  <si>
    <t>(3)勝</t>
    <rPh sb="3" eb="4">
      <t>カチ</t>
    </rPh>
    <phoneticPr fontId="20"/>
  </si>
  <si>
    <t>(2)勝</t>
    <rPh sb="3" eb="4">
      <t>カチ</t>
    </rPh>
    <phoneticPr fontId="20"/>
  </si>
  <si>
    <t>(4)勝</t>
    <rPh sb="3" eb="4">
      <t>カチ</t>
    </rPh>
    <phoneticPr fontId="20"/>
  </si>
  <si>
    <r>
      <rPr>
        <sz val="11"/>
        <rFont val="ＭＳ Ｐ明朝"/>
        <family val="1"/>
        <charset val="128"/>
      </rPr>
      <t>海洋</t>
    </r>
    <r>
      <rPr>
        <sz val="11"/>
        <rFont val="Century"/>
        <family val="1"/>
      </rPr>
      <t>B</t>
    </r>
    <r>
      <rPr>
        <sz val="11"/>
        <rFont val="ＭＳ Ｐ明朝"/>
        <family val="1"/>
        <charset val="128"/>
      </rPr>
      <t>＆</t>
    </r>
    <r>
      <rPr>
        <sz val="11"/>
        <rFont val="Century"/>
        <family val="1"/>
      </rPr>
      <t>G</t>
    </r>
    <rPh sb="0" eb="2">
      <t>カイヨウ</t>
    </rPh>
    <phoneticPr fontId="20"/>
  </si>
  <si>
    <t>9:40</t>
    <phoneticPr fontId="20"/>
  </si>
  <si>
    <t>11:00</t>
    <phoneticPr fontId="20"/>
  </si>
  <si>
    <t>13:40</t>
    <phoneticPr fontId="20"/>
  </si>
  <si>
    <t>12:20</t>
    <phoneticPr fontId="20"/>
  </si>
  <si>
    <t>男子-4部　た</t>
    <phoneticPr fontId="20"/>
  </si>
  <si>
    <t>男子-4部　ち</t>
    <phoneticPr fontId="20"/>
  </si>
  <si>
    <t>男子-4部　つ</t>
    <phoneticPr fontId="20"/>
  </si>
  <si>
    <t>男子-4部　て</t>
    <phoneticPr fontId="20"/>
  </si>
  <si>
    <t>男子-4部　と</t>
    <phoneticPr fontId="20"/>
  </si>
  <si>
    <t>男子-4部　た</t>
    <phoneticPr fontId="20"/>
  </si>
  <si>
    <t>男子-4部　ち</t>
    <phoneticPr fontId="20"/>
  </si>
  <si>
    <r>
      <t xml:space="preserve">7/22
</t>
    </r>
    <r>
      <rPr>
        <sz val="10"/>
        <rFont val="ＭＳ Ｐ明朝"/>
        <family val="1"/>
        <charset val="128"/>
      </rPr>
      <t>八尾</t>
    </r>
    <rPh sb="5" eb="7">
      <t>ヤオ</t>
    </rPh>
    <phoneticPr fontId="20"/>
  </si>
  <si>
    <t>OA40 CS 男子決勝</t>
    <rPh sb="8" eb="10">
      <t>ダンシ</t>
    </rPh>
    <rPh sb="10" eb="12">
      <t>ケッショウ</t>
    </rPh>
    <phoneticPr fontId="20"/>
  </si>
  <si>
    <t>OA40 CS 男子</t>
    <rPh sb="8" eb="10">
      <t>ダンシ</t>
    </rPh>
    <phoneticPr fontId="20"/>
  </si>
  <si>
    <t>OA40 CS 女子</t>
    <rPh sb="8" eb="10">
      <t>ジョシ</t>
    </rPh>
    <phoneticPr fontId="20"/>
  </si>
  <si>
    <t>B11:20</t>
    <phoneticPr fontId="20"/>
  </si>
  <si>
    <t>(52)勝</t>
    <rPh sb="4" eb="5">
      <t>カチ</t>
    </rPh>
    <phoneticPr fontId="20"/>
  </si>
  <si>
    <t>(64)勝</t>
    <rPh sb="4" eb="5">
      <t>カチ</t>
    </rPh>
    <phoneticPr fontId="20"/>
  </si>
  <si>
    <t>(371)勝</t>
    <rPh sb="5" eb="6">
      <t>カチ</t>
    </rPh>
    <phoneticPr fontId="20"/>
  </si>
  <si>
    <t>(372)勝</t>
    <rPh sb="5" eb="6">
      <t>カチ</t>
    </rPh>
    <phoneticPr fontId="20"/>
  </si>
  <si>
    <t>(373)勝</t>
    <rPh sb="5" eb="6">
      <t>カチ</t>
    </rPh>
    <phoneticPr fontId="20"/>
  </si>
  <si>
    <t>(374)勝</t>
    <rPh sb="5" eb="6">
      <t>カチ</t>
    </rPh>
    <phoneticPr fontId="20"/>
  </si>
  <si>
    <t>(375)勝</t>
    <rPh sb="5" eb="6">
      <t>カチ</t>
    </rPh>
    <phoneticPr fontId="20"/>
  </si>
  <si>
    <t>(376)勝</t>
    <rPh sb="5" eb="6">
      <t>カチ</t>
    </rPh>
    <phoneticPr fontId="20"/>
  </si>
  <si>
    <t>(377)勝</t>
    <rPh sb="5" eb="6">
      <t>カチ</t>
    </rPh>
    <phoneticPr fontId="20"/>
  </si>
  <si>
    <t>(411)勝</t>
    <rPh sb="5" eb="6">
      <t>カチ</t>
    </rPh>
    <phoneticPr fontId="20"/>
  </si>
  <si>
    <t>(412)勝</t>
    <rPh sb="5" eb="6">
      <t>カチ</t>
    </rPh>
    <phoneticPr fontId="20"/>
  </si>
  <si>
    <t>(413)勝</t>
    <rPh sb="5" eb="6">
      <t>カチ</t>
    </rPh>
    <phoneticPr fontId="20"/>
  </si>
  <si>
    <t>(414)勝</t>
    <rPh sb="5" eb="6">
      <t>カチ</t>
    </rPh>
    <phoneticPr fontId="20"/>
  </si>
  <si>
    <t>(415)勝</t>
    <rPh sb="5" eb="6">
      <t>カチ</t>
    </rPh>
    <phoneticPr fontId="20"/>
  </si>
  <si>
    <t>(416)勝</t>
    <rPh sb="5" eb="6">
      <t>カチ</t>
    </rPh>
    <phoneticPr fontId="20"/>
  </si>
  <si>
    <t>(417)勝</t>
    <rPh sb="5" eb="6">
      <t>カチ</t>
    </rPh>
    <phoneticPr fontId="20"/>
  </si>
  <si>
    <t>(418)勝</t>
    <rPh sb="5" eb="6">
      <t>カチ</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</si>
  <si>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(451)</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</si>
  <si>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(452)</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</si>
  <si>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(453)</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</si>
  <si>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(454)</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</si>
  <si>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(455)</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</si>
  <si>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(456)</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</si>
  <si>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(457)</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</si>
  <si>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(458)</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</si>
  <si>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(411)</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</si>
  <si>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(412)</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</si>
  <si>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(413)</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</si>
  <si>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(414)</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</si>
  <si>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(415)</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</si>
  <si>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(416)</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</si>
  <si>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(417)</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</si>
  <si>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(418)</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</si>
  <si>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(371)</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</si>
  <si>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(372)</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</si>
  <si>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(373)</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</si>
  <si>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(374)</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</si>
  <si>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(375)</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</si>
  <si>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(376)</t>
    </r>
    <r>
      <rPr>
        <sz val="11"/>
        <rFont val="ＭＳ Ｐゴシック"/>
        <family val="3"/>
        <charset val="128"/>
      </rPr>
      <t>負</t>
    </r>
    <rPh sb="0" eb="3">
      <t>センシュケン</t>
    </rPh>
    <rPh sb="4" eb="5">
      <t>ジ</t>
    </rPh>
    <rPh sb="10" eb="11">
      <t>マ</t>
    </rPh>
    <phoneticPr fontId="20"/>
  </si>
  <si>
    <r>
      <rPr>
        <sz val="11"/>
        <rFont val="ＭＳ Ｐゴシック"/>
        <family val="3"/>
        <charset val="128"/>
      </rPr>
      <t>選手権</t>
    </r>
    <r>
      <rPr>
        <sz val="11"/>
        <rFont val="Century"/>
        <family val="1"/>
      </rPr>
      <t>1</t>
    </r>
    <r>
      <rPr>
        <sz val="11"/>
        <rFont val="ＭＳ Ｐゴシック"/>
        <family val="3"/>
        <charset val="128"/>
      </rPr>
      <t>次</t>
    </r>
    <r>
      <rPr>
        <sz val="11"/>
        <rFont val="Century"/>
        <family val="1"/>
      </rPr>
      <t>(377)</t>
    </r>
    <r>
      <rPr>
        <sz val="11"/>
        <rFont val="ＭＳ Ｐゴシック"/>
        <family val="3"/>
        <charset val="128"/>
      </rPr>
      <t>負</t>
    </r>
    <rPh sb="0" eb="3">
      <t>センシュケン</t>
    </rPh>
    <rPh sb="4" eb="5">
      <t>ジ</t>
    </rPh>
    <rPh sb="10" eb="11">
      <t>マ</t>
    </rPh>
    <phoneticPr fontId="20"/>
  </si>
  <si>
    <r>
      <t>3</t>
    </r>
    <r>
      <rPr>
        <sz val="11"/>
        <rFont val="ＭＳ Ｐ明朝"/>
        <family val="1"/>
        <charset val="128"/>
      </rPr>
      <t>部</t>
    </r>
    <r>
      <rPr>
        <sz val="11"/>
        <rFont val="Century"/>
        <family val="1"/>
      </rPr>
      <t xml:space="preserve">A </t>
    </r>
    <r>
      <rPr>
        <sz val="11"/>
        <rFont val="ＭＳ Ｐ明朝"/>
        <family val="1"/>
        <charset val="128"/>
      </rPr>
      <t>あ</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</si>
  <si>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あ</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</si>
  <si>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あ</t>
    </r>
    <r>
      <rPr>
        <sz val="11"/>
        <rFont val="Century"/>
        <family val="1"/>
      </rPr>
      <t>5</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</si>
  <si>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あ</t>
    </r>
    <r>
      <rPr>
        <sz val="11"/>
        <rFont val="Century"/>
        <family val="1"/>
      </rPr>
      <t>6</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</si>
  <si>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い</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</si>
  <si>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い</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</si>
  <si>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い</t>
    </r>
    <r>
      <rPr>
        <sz val="11"/>
        <rFont val="Century"/>
        <family val="1"/>
      </rPr>
      <t>5</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</si>
  <si>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い</t>
    </r>
    <r>
      <rPr>
        <sz val="11"/>
        <rFont val="Century"/>
        <family val="1"/>
      </rPr>
      <t>6</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</si>
  <si>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う</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</si>
  <si>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う</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</si>
  <si>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A </t>
    </r>
    <r>
      <rPr>
        <sz val="11"/>
        <rFont val="ＭＳ Ｐ明朝"/>
        <family val="1"/>
        <charset val="128"/>
      </rPr>
      <t>う</t>
    </r>
    <r>
      <rPr>
        <sz val="11"/>
        <rFont val="Century"/>
        <family val="1"/>
      </rPr>
      <t>5</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</si>
  <si>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か</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</si>
  <si>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か</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</si>
  <si>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か</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</si>
  <si>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き</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</si>
  <si>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き</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</si>
  <si>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き</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</si>
  <si>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く</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</si>
  <si>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く</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</si>
  <si>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く</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</si>
  <si>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け</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</si>
  <si>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け</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</si>
  <si>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け</t>
    </r>
    <r>
      <rPr>
        <sz val="11"/>
        <rFont val="Century"/>
        <family val="1"/>
      </rPr>
      <t>4</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</si>
  <si>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こ</t>
    </r>
    <r>
      <rPr>
        <sz val="11"/>
        <rFont val="Century"/>
        <family val="1"/>
      </rPr>
      <t>2</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</si>
  <si>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こ</t>
    </r>
    <r>
      <rPr>
        <sz val="11"/>
        <rFont val="Century"/>
        <family val="1"/>
      </rPr>
      <t>3</t>
    </r>
    <r>
      <rPr>
        <sz val="11"/>
        <rFont val="ＭＳ Ｐ明朝"/>
        <family val="1"/>
        <charset val="128"/>
      </rPr>
      <t>位</t>
    </r>
    <rPh sb="1" eb="2">
      <t>ブ</t>
    </rPh>
    <rPh sb="6" eb="7">
      <t>イ</t>
    </rPh>
    <phoneticPr fontId="20"/>
  </si>
  <si>
    <r>
      <t>3</t>
    </r>
    <r>
      <rPr>
        <sz val="11"/>
        <rFont val="ＭＳ Ｐ明朝"/>
        <family val="1"/>
        <charset val="128"/>
      </rPr>
      <t>部</t>
    </r>
    <r>
      <rPr>
        <sz val="11"/>
        <rFont val="Century"/>
        <family val="1"/>
      </rPr>
      <t xml:space="preserve">B </t>
    </r>
    <r>
      <rPr>
        <sz val="11"/>
        <rFont val="ＭＳ Ｐ明朝"/>
        <family val="1"/>
        <charset val="128"/>
      </rPr>
      <t>こ</t>
    </r>
    <r>
      <rPr>
        <sz val="11"/>
        <rFont val="Century"/>
        <family val="1"/>
      </rPr>
      <t>4</t>
    </r>
    <r>
      <rPr>
        <sz val="11"/>
        <rFont val="ＭＳ Ｐ明朝"/>
        <family val="1"/>
        <charset val="128"/>
      </rPr>
      <t>位</t>
    </r>
    <rPh sb="1" eb="2">
      <t>ブ</t>
    </rPh>
    <rPh sb="6" eb="7">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</si>
  <si>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</si>
  <si>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</si>
  <si>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</si>
  <si>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5</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</si>
  <si>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た</t>
    </r>
    <r>
      <rPr>
        <sz val="11"/>
        <rFont val="Century"/>
        <family val="1"/>
      </rPr>
      <t>6</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</si>
  <si>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ち</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</si>
  <si>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ち</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</si>
  <si>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ち</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</si>
  <si>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つ</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</si>
  <si>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ち</t>
    </r>
    <r>
      <rPr>
        <sz val="11"/>
        <rFont val="Century"/>
        <family val="1"/>
      </rPr>
      <t>5</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</si>
  <si>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つ</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</si>
  <si>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て</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</si>
  <si>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て</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</si>
  <si>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て</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</si>
  <si>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つ</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</si>
  <si>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つ</t>
    </r>
    <r>
      <rPr>
        <sz val="11"/>
        <rFont val="Century"/>
        <family val="1"/>
      </rPr>
      <t>5</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</si>
  <si>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て</t>
    </r>
    <r>
      <rPr>
        <sz val="11"/>
        <rFont val="Century"/>
        <family val="1"/>
      </rPr>
      <t>5</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</si>
  <si>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と</t>
    </r>
    <r>
      <rPr>
        <sz val="11"/>
        <rFont val="Century"/>
        <family val="1"/>
      </rPr>
      <t>2</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</si>
  <si>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と</t>
    </r>
    <r>
      <rPr>
        <sz val="11"/>
        <rFont val="Century"/>
        <family val="1"/>
      </rPr>
      <t>3</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</si>
  <si>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と</t>
    </r>
    <r>
      <rPr>
        <sz val="11"/>
        <rFont val="Century"/>
        <family val="1"/>
      </rPr>
      <t>4</t>
    </r>
    <r>
      <rPr>
        <sz val="11"/>
        <rFont val="ＭＳ Ｐ明朝"/>
        <family val="1"/>
        <charset val="128"/>
      </rPr>
      <t>位</t>
    </r>
    <rPh sb="1" eb="2">
      <t>ブ</t>
    </rPh>
    <rPh sb="5" eb="6">
      <t>イ</t>
    </rPh>
    <phoneticPr fontId="20"/>
  </si>
  <si>
    <r>
      <t>4</t>
    </r>
    <r>
      <rPr>
        <sz val="11"/>
        <rFont val="ＭＳ Ｐ明朝"/>
        <family val="1"/>
        <charset val="128"/>
      </rPr>
      <t>部</t>
    </r>
    <r>
      <rPr>
        <sz val="11"/>
        <rFont val="Century"/>
        <family val="1"/>
      </rPr>
      <t xml:space="preserve"> </t>
    </r>
    <r>
      <rPr>
        <sz val="11"/>
        <rFont val="ＭＳ Ｐ明朝"/>
        <family val="1"/>
        <charset val="128"/>
      </rPr>
      <t>と</t>
    </r>
    <r>
      <rPr>
        <sz val="11"/>
        <rFont val="Century"/>
        <family val="1"/>
      </rPr>
      <t>5</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</si>
  <si>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は</t>
    </r>
    <r>
      <rPr>
        <sz val="11"/>
        <rFont val="Century"/>
        <family val="1"/>
      </rPr>
      <t>2</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</si>
  <si>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は</t>
    </r>
    <r>
      <rPr>
        <sz val="11"/>
        <rFont val="Century"/>
        <family val="1"/>
      </rPr>
      <t>3</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</si>
  <si>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は</t>
    </r>
    <r>
      <rPr>
        <sz val="11"/>
        <rFont val="Century"/>
        <family val="1"/>
      </rPr>
      <t>4</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</si>
  <si>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は</t>
    </r>
    <r>
      <rPr>
        <sz val="11"/>
        <rFont val="Century"/>
        <family val="1"/>
      </rPr>
      <t>5</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</si>
  <si>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ひ</t>
    </r>
    <r>
      <rPr>
        <sz val="11"/>
        <rFont val="Century"/>
        <family val="1"/>
      </rPr>
      <t>2</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</si>
  <si>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ひ</t>
    </r>
    <r>
      <rPr>
        <sz val="11"/>
        <rFont val="Century"/>
        <family val="1"/>
      </rPr>
      <t>3</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</si>
  <si>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ひ</t>
    </r>
    <r>
      <rPr>
        <sz val="11"/>
        <rFont val="Century"/>
        <family val="1"/>
      </rPr>
      <t>4</t>
    </r>
    <r>
      <rPr>
        <sz val="11"/>
        <rFont val="ＭＳ Ｐ明朝"/>
        <family val="1"/>
        <charset val="128"/>
      </rPr>
      <t>位</t>
    </r>
    <rPh sb="1" eb="2">
      <t>ブ</t>
    </rPh>
    <rPh sb="5" eb="6">
      <t>イ</t>
    </rPh>
    <phoneticPr fontId="20"/>
  </si>
  <si>
    <r>
      <t>3</t>
    </r>
    <r>
      <rPr>
        <sz val="11"/>
        <rFont val="ＭＳ Ｐ明朝"/>
        <family val="1"/>
        <charset val="128"/>
      </rPr>
      <t>部</t>
    </r>
    <r>
      <rPr>
        <sz val="11"/>
        <rFont val="Century"/>
        <family val="1"/>
      </rPr>
      <t xml:space="preserve"> </t>
    </r>
    <r>
      <rPr>
        <sz val="11"/>
        <rFont val="ＭＳ Ｐ明朝"/>
        <family val="1"/>
        <charset val="128"/>
      </rPr>
      <t>ひ</t>
    </r>
    <r>
      <rPr>
        <sz val="11"/>
        <rFont val="Century"/>
        <family val="1"/>
      </rPr>
      <t>5</t>
    </r>
    <r>
      <rPr>
        <sz val="11"/>
        <rFont val="ＭＳ Ｐ明朝"/>
        <family val="1"/>
        <charset val="128"/>
      </rPr>
      <t>位</t>
    </r>
    <rPh sb="1" eb="2">
      <t>ブ</t>
    </rPh>
    <rPh sb="5" eb="6">
      <t>イ</t>
    </rPh>
    <phoneticPr fontId="20"/>
  </si>
  <si>
    <r>
      <t>3</t>
    </r>
    <r>
      <rPr>
        <sz val="11"/>
        <rFont val="ＭＳ Ｐ明朝"/>
        <family val="1"/>
        <charset val="128"/>
      </rPr>
      <t>部</t>
    </r>
    <rPh sb="1" eb="2">
      <t>ブ</t>
    </rPh>
    <phoneticPr fontId="20"/>
  </si>
  <si>
    <r>
      <t>2</t>
    </r>
    <r>
      <rPr>
        <sz val="11"/>
        <rFont val="ＭＳ Ｐ明朝"/>
        <family val="1"/>
        <charset val="128"/>
      </rPr>
      <t>部決定戦</t>
    </r>
    <rPh sb="1" eb="2">
      <t>ブ</t>
    </rPh>
    <rPh sb="2" eb="4">
      <t>ケッテイ</t>
    </rPh>
    <rPh sb="4" eb="5">
      <t>セン</t>
    </rPh>
    <phoneticPr fontId="20"/>
  </si>
  <si>
    <t>OA 男子　交流戦</t>
    <rPh sb="3" eb="5">
      <t>ダンシ</t>
    </rPh>
    <rPh sb="6" eb="9">
      <t>コウリュウセン</t>
    </rPh>
    <phoneticPr fontId="20"/>
  </si>
  <si>
    <t>おおきに</t>
    <phoneticPr fontId="20"/>
  </si>
  <si>
    <r>
      <t>5</t>
    </r>
    <r>
      <rPr>
        <sz val="11"/>
        <rFont val="ＭＳ Ｐ明朝"/>
        <family val="1"/>
        <charset val="128"/>
      </rPr>
      <t>位</t>
    </r>
    <rPh sb="1" eb="2">
      <t>イ</t>
    </rPh>
    <phoneticPr fontId="20"/>
  </si>
  <si>
    <t>臨海</t>
    <rPh sb="0" eb="2">
      <t>リンカイ</t>
    </rPh>
    <phoneticPr fontId="20"/>
  </si>
  <si>
    <t>優勝</t>
    <rPh sb="0" eb="2">
      <t>ユウショウ</t>
    </rPh>
    <phoneticPr fontId="20"/>
  </si>
  <si>
    <r>
      <t>3</t>
    </r>
    <r>
      <rPr>
        <sz val="11"/>
        <rFont val="ＭＳ Ｐ明朝"/>
        <family val="1"/>
        <charset val="128"/>
      </rPr>
      <t>位</t>
    </r>
    <rPh sb="1" eb="2">
      <t>イ</t>
    </rPh>
    <phoneticPr fontId="20"/>
  </si>
  <si>
    <r>
      <t>(1)</t>
    </r>
    <r>
      <rPr>
        <sz val="10"/>
        <rFont val="ＭＳ Ｐ明朝"/>
        <family val="1"/>
        <charset val="128"/>
      </rPr>
      <t>負</t>
    </r>
    <rPh sb="3" eb="4">
      <t>マ</t>
    </rPh>
    <phoneticPr fontId="20"/>
  </si>
  <si>
    <r>
      <t>(3)</t>
    </r>
    <r>
      <rPr>
        <sz val="10"/>
        <rFont val="ＭＳ Ｐ明朝"/>
        <family val="1"/>
        <charset val="128"/>
      </rPr>
      <t>負</t>
    </r>
    <rPh sb="3" eb="4">
      <t>マ</t>
    </rPh>
    <phoneticPr fontId="20"/>
  </si>
  <si>
    <r>
      <t>(2)</t>
    </r>
    <r>
      <rPr>
        <sz val="10"/>
        <rFont val="ＭＳ Ｐ明朝"/>
        <family val="1"/>
        <charset val="128"/>
      </rPr>
      <t>負</t>
    </r>
    <rPh sb="3" eb="4">
      <t>マ</t>
    </rPh>
    <phoneticPr fontId="20"/>
  </si>
  <si>
    <r>
      <t>(4)</t>
    </r>
    <r>
      <rPr>
        <sz val="10"/>
        <rFont val="ＭＳ Ｐ明朝"/>
        <family val="1"/>
        <charset val="128"/>
      </rPr>
      <t>負</t>
    </r>
    <rPh sb="3" eb="4">
      <t>マ</t>
    </rPh>
    <phoneticPr fontId="20"/>
  </si>
  <si>
    <r>
      <t>7</t>
    </r>
    <r>
      <rPr>
        <sz val="11"/>
        <rFont val="ＭＳ Ｐ明朝"/>
        <family val="1"/>
        <charset val="128"/>
      </rPr>
      <t>位</t>
    </r>
    <rPh sb="1" eb="2">
      <t>イ</t>
    </rPh>
    <phoneticPr fontId="20"/>
  </si>
  <si>
    <t>OAF 女子 5位決定戦</t>
    <rPh sb="4" eb="6">
      <t>ジョシ</t>
    </rPh>
    <rPh sb="8" eb="9">
      <t>イ</t>
    </rPh>
    <rPh sb="9" eb="12">
      <t>ケッテイセン</t>
    </rPh>
    <phoneticPr fontId="20"/>
  </si>
  <si>
    <t>OAF 女子 7位決定戦</t>
    <rPh sb="4" eb="6">
      <t>ジョシ</t>
    </rPh>
    <rPh sb="8" eb="9">
      <t>イ</t>
    </rPh>
    <rPh sb="9" eb="12">
      <t>ケッテイセン</t>
    </rPh>
    <phoneticPr fontId="20"/>
  </si>
  <si>
    <t>OAF 女子 3位決定戦</t>
    <rPh sb="4" eb="6">
      <t>ジョシ</t>
    </rPh>
    <rPh sb="8" eb="9">
      <t>イ</t>
    </rPh>
    <rPh sb="9" eb="12">
      <t>ケッテイセン</t>
    </rPh>
    <phoneticPr fontId="20"/>
  </si>
  <si>
    <r>
      <t>CS3</t>
    </r>
    <r>
      <rPr>
        <sz val="11"/>
        <rFont val="ＭＳ Ｐ明朝"/>
        <family val="1"/>
        <charset val="128"/>
      </rPr>
      <t>位</t>
    </r>
    <phoneticPr fontId="20"/>
  </si>
  <si>
    <r>
      <rPr>
        <sz val="11"/>
        <rFont val="ＭＳ Ｐ明朝"/>
        <family val="1"/>
        <charset val="128"/>
      </rPr>
      <t>ディノニクス</t>
    </r>
    <r>
      <rPr>
        <sz val="11"/>
        <rFont val="Century"/>
        <family val="1"/>
      </rPr>
      <t>O50</t>
    </r>
    <phoneticPr fontId="20"/>
  </si>
  <si>
    <t>順位により来年度CSのシードを決定する</t>
    <rPh sb="0" eb="1">
      <t>ジュンイ</t>
    </rPh>
    <rPh sb="4" eb="6">
      <t>ライネン</t>
    </rPh>
    <rPh sb="7" eb="8">
      <t>ド</t>
    </rPh>
    <rPh sb="15" eb="17">
      <t>ケッテイ</t>
    </rPh>
    <phoneticPr fontId="20"/>
  </si>
  <si>
    <t>男子　トライアル A</t>
    <phoneticPr fontId="20"/>
  </si>
  <si>
    <t>男子　トライアル B</t>
    <phoneticPr fontId="20"/>
  </si>
  <si>
    <t>男子　トライアル C</t>
    <phoneticPr fontId="20"/>
  </si>
  <si>
    <t>男子　トライアル D</t>
    <phoneticPr fontId="20"/>
  </si>
  <si>
    <t>男子　トライアル E</t>
    <phoneticPr fontId="20"/>
  </si>
  <si>
    <t>男子　トライアル F</t>
    <phoneticPr fontId="20"/>
  </si>
  <si>
    <t>男子　チャレンジⅠ あ</t>
    <phoneticPr fontId="20"/>
  </si>
  <si>
    <t>男子　チャレンジⅠ い</t>
    <phoneticPr fontId="20"/>
  </si>
  <si>
    <t>男子　チャレンジⅠ う</t>
    <phoneticPr fontId="20"/>
  </si>
  <si>
    <t>男子　チャレンジⅠ え</t>
    <phoneticPr fontId="20"/>
  </si>
  <si>
    <t>男子　チャレンジⅠ お</t>
    <phoneticPr fontId="20"/>
  </si>
  <si>
    <t>男子　チャレンジⅡ し</t>
    <phoneticPr fontId="20"/>
  </si>
  <si>
    <t>男子　チャレンジⅡ す</t>
    <phoneticPr fontId="20"/>
  </si>
  <si>
    <t>男子　チャレンジⅡ せ</t>
    <phoneticPr fontId="20"/>
  </si>
  <si>
    <t>男子　チャレンジⅡ さ</t>
    <phoneticPr fontId="20"/>
  </si>
  <si>
    <t>女子 チャレンジ J</t>
    <rPh sb="0" eb="1">
      <t>オンナ</t>
    </rPh>
    <phoneticPr fontId="20"/>
  </si>
  <si>
    <t>女子 チャレンジ K</t>
    <rPh sb="0" eb="1">
      <t>オンナ</t>
    </rPh>
    <phoneticPr fontId="20"/>
  </si>
  <si>
    <t>女子 チャレンジ L</t>
    <rPh sb="0" eb="1">
      <t>オンナ</t>
    </rPh>
    <phoneticPr fontId="20"/>
  </si>
  <si>
    <t>女子 チャレンジ チャンピオンS</t>
    <rPh sb="0" eb="1">
      <t>オンナ</t>
    </rPh>
    <phoneticPr fontId="20"/>
  </si>
  <si>
    <t>女子 チャレンジ 4位決定リーグ</t>
    <rPh sb="0" eb="1">
      <t>オンナ</t>
    </rPh>
    <rPh sb="10" eb="11">
      <t>イ</t>
    </rPh>
    <rPh sb="11" eb="13">
      <t>ケッテイ</t>
    </rPh>
    <phoneticPr fontId="20"/>
  </si>
  <si>
    <t>女子 チャレンジ 7位決定リーグ</t>
    <rPh sb="0" eb="1">
      <t>オンナ</t>
    </rPh>
    <rPh sb="10" eb="11">
      <t>イ</t>
    </rPh>
    <rPh sb="11" eb="13">
      <t>ケッテイ</t>
    </rPh>
    <phoneticPr fontId="20"/>
  </si>
  <si>
    <t>女子 チャレンジ 10位決定戦</t>
    <rPh sb="0" eb="1">
      <t>オンナ</t>
    </rPh>
    <rPh sb="11" eb="12">
      <t>イ</t>
    </rPh>
    <rPh sb="12" eb="14">
      <t>ケッテイ</t>
    </rPh>
    <rPh sb="14" eb="15">
      <t>セン</t>
    </rPh>
    <phoneticPr fontId="20"/>
  </si>
  <si>
    <t>オーバーエイジ　男子チャレンジ</t>
    <rPh sb="8" eb="10">
      <t>ダンシ</t>
    </rPh>
    <phoneticPr fontId="20"/>
  </si>
  <si>
    <t>OA 男子 チャレンジ</t>
    <rPh sb="3" eb="5">
      <t>ダンシ</t>
    </rPh>
    <phoneticPr fontId="20"/>
  </si>
  <si>
    <t>オーバーエイジ フレンドリーシップ40 女子</t>
    <rPh sb="20" eb="22">
      <t>オンナコ</t>
    </rPh>
    <phoneticPr fontId="20"/>
  </si>
  <si>
    <t>OAFシップ40 女子</t>
    <rPh sb="9" eb="11">
      <t>ジョシ</t>
    </rPh>
    <phoneticPr fontId="20"/>
  </si>
  <si>
    <t>男子 選手権 5-8決定戦</t>
    <rPh sb="0" eb="2">
      <t>ダンシ</t>
    </rPh>
    <rPh sb="3" eb="6">
      <t>センシュケン</t>
    </rPh>
    <rPh sb="10" eb="13">
      <t>ケッテイセン</t>
    </rPh>
    <phoneticPr fontId="20"/>
  </si>
  <si>
    <t>女子 選手権 5-8決定戦</t>
    <rPh sb="0" eb="2">
      <t>ジョシ</t>
    </rPh>
    <rPh sb="3" eb="6">
      <t>センシュケン</t>
    </rPh>
    <rPh sb="10" eb="13">
      <t>ケッテイセン</t>
    </rPh>
    <phoneticPr fontId="20"/>
  </si>
  <si>
    <t>男子 選手権 5位決定戦</t>
    <rPh sb="0" eb="2">
      <t>ダンシ</t>
    </rPh>
    <rPh sb="3" eb="6">
      <t>センシュケン</t>
    </rPh>
    <rPh sb="8" eb="9">
      <t>イ</t>
    </rPh>
    <rPh sb="9" eb="11">
      <t>ケッテイ</t>
    </rPh>
    <rPh sb="11" eb="12">
      <t>セン</t>
    </rPh>
    <phoneticPr fontId="20"/>
  </si>
  <si>
    <t>女子 選手権 5位決定戦</t>
    <rPh sb="0" eb="2">
      <t>ジョシ</t>
    </rPh>
    <rPh sb="3" eb="6">
      <t>センシュケン</t>
    </rPh>
    <rPh sb="8" eb="9">
      <t>イ</t>
    </rPh>
    <rPh sb="9" eb="11">
      <t>ケッテイ</t>
    </rPh>
    <rPh sb="11" eb="12">
      <t>セン</t>
    </rPh>
    <phoneticPr fontId="20"/>
  </si>
  <si>
    <t>男子 選手権 13-16ﾄｰﾅﾒﾝﾄ</t>
    <rPh sb="0" eb="2">
      <t>ダンシ</t>
    </rPh>
    <rPh sb="3" eb="6">
      <t>センシュケン</t>
    </rPh>
    <phoneticPr fontId="20"/>
  </si>
  <si>
    <t>男子 選手権 9-16ﾄｰﾅﾒﾝﾄ</t>
    <rPh sb="0" eb="2">
      <t>ダンシ</t>
    </rPh>
    <rPh sb="3" eb="6">
      <t>センシュケン</t>
    </rPh>
    <phoneticPr fontId="20"/>
  </si>
  <si>
    <t>女子 選手権 13-16ﾄｰﾅﾒﾝﾄ</t>
    <rPh sb="0" eb="2">
      <t>ジョシ</t>
    </rPh>
    <rPh sb="3" eb="6">
      <t>センシュケン</t>
    </rPh>
    <phoneticPr fontId="20"/>
  </si>
  <si>
    <t>女子 選手権 9-16ﾄｰﾅﾒﾝﾄ</t>
    <rPh sb="0" eb="2">
      <t>ジョシ</t>
    </rPh>
    <rPh sb="3" eb="6">
      <t>センシュケン</t>
    </rPh>
    <phoneticPr fontId="20"/>
  </si>
  <si>
    <t>男子 選手権 9位決定戦</t>
    <rPh sb="0" eb="2">
      <t>ダンシ</t>
    </rPh>
    <rPh sb="3" eb="6">
      <t>センシュケン</t>
    </rPh>
    <rPh sb="8" eb="9">
      <t>イ</t>
    </rPh>
    <rPh sb="9" eb="12">
      <t>ケッテイセン</t>
    </rPh>
    <phoneticPr fontId="20"/>
  </si>
  <si>
    <t>女子 選手権 9位決定戦</t>
    <rPh sb="0" eb="2">
      <t>ジョシ</t>
    </rPh>
    <rPh sb="3" eb="6">
      <t>センシュケン</t>
    </rPh>
    <rPh sb="8" eb="9">
      <t>イ</t>
    </rPh>
    <rPh sb="9" eb="12">
      <t>ケッテイセン</t>
    </rPh>
    <phoneticPr fontId="20"/>
  </si>
  <si>
    <t>女子 選手権 13位決定戦</t>
    <rPh sb="0" eb="2">
      <t>ジョシ</t>
    </rPh>
    <rPh sb="3" eb="6">
      <t>センシュケン</t>
    </rPh>
    <rPh sb="9" eb="10">
      <t>イ</t>
    </rPh>
    <rPh sb="10" eb="13">
      <t>ケッテイセン</t>
    </rPh>
    <phoneticPr fontId="20"/>
  </si>
  <si>
    <t>男子 選手権 13位決定戦</t>
    <rPh sb="0" eb="2">
      <t>ダンシ</t>
    </rPh>
    <rPh sb="3" eb="6">
      <t>センシュケン</t>
    </rPh>
    <rPh sb="9" eb="10">
      <t>イ</t>
    </rPh>
    <rPh sb="10" eb="13">
      <t>ケッテイセン</t>
    </rPh>
    <phoneticPr fontId="20"/>
  </si>
  <si>
    <t>おおきに</t>
    <phoneticPr fontId="20"/>
  </si>
  <si>
    <t>A15:20</t>
    <phoneticPr fontId="20"/>
  </si>
  <si>
    <t>B15:40</t>
    <phoneticPr fontId="20"/>
  </si>
  <si>
    <t>男子　1部決定戦</t>
    <rPh sb="0" eb="2">
      <t>ダンシ</t>
    </rPh>
    <rPh sb="4" eb="5">
      <t>ブ</t>
    </rPh>
    <rPh sb="5" eb="8">
      <t>ケッテイセン</t>
    </rPh>
    <phoneticPr fontId="20"/>
  </si>
  <si>
    <t>女子　1部決定戦</t>
    <rPh sb="0" eb="2">
      <t>ジョシ</t>
    </rPh>
    <rPh sb="4" eb="5">
      <t>ブ</t>
    </rPh>
    <rPh sb="5" eb="8">
      <t>ケッテイセン</t>
    </rPh>
    <phoneticPr fontId="20"/>
  </si>
  <si>
    <t>オーバー交流戦</t>
    <rPh sb="4" eb="7">
      <t>コウリュウセン</t>
    </rPh>
    <phoneticPr fontId="20"/>
  </si>
  <si>
    <t>(481)勝</t>
    <rPh sb="5" eb="6">
      <t>カチ</t>
    </rPh>
    <phoneticPr fontId="20"/>
  </si>
  <si>
    <t>(483)勝</t>
    <rPh sb="5" eb="6">
      <t>カチ</t>
    </rPh>
    <phoneticPr fontId="20"/>
  </si>
  <si>
    <t>(431)勝</t>
    <rPh sb="5" eb="6">
      <t>カチ</t>
    </rPh>
    <phoneticPr fontId="20"/>
  </si>
  <si>
    <t>(433)勝</t>
    <rPh sb="5" eb="6">
      <t>カチ</t>
    </rPh>
    <phoneticPr fontId="20"/>
  </si>
  <si>
    <t>(482)勝</t>
    <rPh sb="5" eb="6">
      <t>カチ</t>
    </rPh>
    <phoneticPr fontId="20"/>
  </si>
  <si>
    <t>(484)勝</t>
    <rPh sb="5" eb="6">
      <t>カチ</t>
    </rPh>
    <phoneticPr fontId="20"/>
  </si>
  <si>
    <t>(485)勝</t>
    <rPh sb="5" eb="6">
      <t>カチ</t>
    </rPh>
    <phoneticPr fontId="20"/>
  </si>
  <si>
    <t>(487)勝</t>
    <rPh sb="5" eb="6">
      <t>カチ</t>
    </rPh>
    <phoneticPr fontId="20"/>
  </si>
  <si>
    <t>(486)勝</t>
    <rPh sb="5" eb="6">
      <t>カチ</t>
    </rPh>
    <phoneticPr fontId="20"/>
  </si>
  <si>
    <t>(488)勝</t>
    <rPh sb="5" eb="6">
      <t>カチ</t>
    </rPh>
    <phoneticPr fontId="20"/>
  </si>
  <si>
    <t>(435)勝</t>
    <rPh sb="5" eb="6">
      <t>カチ</t>
    </rPh>
    <phoneticPr fontId="20"/>
  </si>
  <si>
    <t>(437)勝</t>
    <rPh sb="5" eb="6">
      <t>カチ</t>
    </rPh>
    <phoneticPr fontId="20"/>
  </si>
  <si>
    <t>(432)勝</t>
    <rPh sb="5" eb="6">
      <t>カチ</t>
    </rPh>
    <phoneticPr fontId="20"/>
  </si>
  <si>
    <t>(434)勝</t>
    <rPh sb="5" eb="6">
      <t>カチ</t>
    </rPh>
    <phoneticPr fontId="20"/>
  </si>
  <si>
    <t>(436)勝</t>
    <rPh sb="5" eb="6">
      <t>カチ</t>
    </rPh>
    <phoneticPr fontId="20"/>
  </si>
  <si>
    <t>(438)勝</t>
    <rPh sb="5" eb="6">
      <t>カチ</t>
    </rPh>
    <phoneticPr fontId="20"/>
  </si>
  <si>
    <t>(531)負</t>
    <rPh sb="5" eb="6">
      <t>マ</t>
    </rPh>
    <phoneticPr fontId="20"/>
  </si>
  <si>
    <t>(533)負</t>
    <rPh sb="5" eb="6">
      <t>マ</t>
    </rPh>
    <phoneticPr fontId="20"/>
  </si>
  <si>
    <t>(535)負</t>
    <rPh sb="5" eb="6">
      <t>マ</t>
    </rPh>
    <phoneticPr fontId="20"/>
  </si>
  <si>
    <t>(537)負</t>
    <rPh sb="5" eb="6">
      <t>マ</t>
    </rPh>
    <phoneticPr fontId="20"/>
  </si>
  <si>
    <t>(531)勝</t>
    <rPh sb="5" eb="6">
      <t>カチ</t>
    </rPh>
    <phoneticPr fontId="20"/>
  </si>
  <si>
    <t>(533)勝</t>
    <rPh sb="5" eb="6">
      <t>カチ</t>
    </rPh>
    <phoneticPr fontId="20"/>
  </si>
  <si>
    <t>(535)勝</t>
    <rPh sb="5" eb="6">
      <t>カチ</t>
    </rPh>
    <phoneticPr fontId="20"/>
  </si>
  <si>
    <t>(537)勝</t>
    <rPh sb="5" eb="6">
      <t>カチ</t>
    </rPh>
    <phoneticPr fontId="20"/>
  </si>
  <si>
    <t>(532)負</t>
    <rPh sb="5" eb="6">
      <t>マ</t>
    </rPh>
    <phoneticPr fontId="20"/>
  </si>
  <si>
    <t>(534)負</t>
    <rPh sb="5" eb="6">
      <t>マ</t>
    </rPh>
    <phoneticPr fontId="20"/>
  </si>
  <si>
    <t>(536)負</t>
    <rPh sb="5" eb="6">
      <t>マ</t>
    </rPh>
    <phoneticPr fontId="20"/>
  </si>
  <si>
    <t>(538)負</t>
    <rPh sb="5" eb="6">
      <t>マ</t>
    </rPh>
    <phoneticPr fontId="20"/>
  </si>
  <si>
    <t>(532)勝</t>
    <rPh sb="5" eb="6">
      <t>カチ</t>
    </rPh>
    <phoneticPr fontId="20"/>
  </si>
  <si>
    <t>(534)勝</t>
    <rPh sb="5" eb="6">
      <t>カチ</t>
    </rPh>
    <phoneticPr fontId="20"/>
  </si>
  <si>
    <t>(536)勝</t>
    <rPh sb="5" eb="6">
      <t>カチ</t>
    </rPh>
    <phoneticPr fontId="20"/>
  </si>
  <si>
    <t>(538)勝</t>
    <rPh sb="5" eb="6">
      <t>カチ</t>
    </rPh>
    <phoneticPr fontId="20"/>
  </si>
  <si>
    <t>(561)勝</t>
    <rPh sb="5" eb="6">
      <t>カチ</t>
    </rPh>
    <phoneticPr fontId="20"/>
  </si>
  <si>
    <t>(563)勝</t>
    <rPh sb="5" eb="6">
      <t>カチ</t>
    </rPh>
    <phoneticPr fontId="20"/>
  </si>
  <si>
    <t>(562)勝</t>
    <rPh sb="5" eb="6">
      <t>カチ</t>
    </rPh>
    <phoneticPr fontId="20"/>
  </si>
  <si>
    <t>(564)勝</t>
    <rPh sb="5" eb="6">
      <t>カチ</t>
    </rPh>
    <phoneticPr fontId="20"/>
  </si>
  <si>
    <t>(565)負</t>
    <rPh sb="5" eb="6">
      <t>マ</t>
    </rPh>
    <phoneticPr fontId="20"/>
  </si>
  <si>
    <t>(567)勝</t>
    <rPh sb="5" eb="6">
      <t>カチ</t>
    </rPh>
    <phoneticPr fontId="20"/>
  </si>
  <si>
    <t>(565)勝</t>
    <rPh sb="5" eb="6">
      <t>カチ</t>
    </rPh>
    <phoneticPr fontId="20"/>
  </si>
  <si>
    <t>(567)負</t>
    <rPh sb="5" eb="6">
      <t>マ</t>
    </rPh>
    <phoneticPr fontId="20"/>
  </si>
  <si>
    <t>(566)負</t>
    <rPh sb="5" eb="6">
      <t>マ</t>
    </rPh>
    <phoneticPr fontId="20"/>
  </si>
  <si>
    <t>(568)勝</t>
    <rPh sb="5" eb="6">
      <t>カチ</t>
    </rPh>
    <phoneticPr fontId="20"/>
  </si>
  <si>
    <t>(566)勝</t>
    <rPh sb="5" eb="6">
      <t>カチ</t>
    </rPh>
    <phoneticPr fontId="20"/>
  </si>
  <si>
    <t>(568)負</t>
    <rPh sb="5" eb="6">
      <t>マ</t>
    </rPh>
    <phoneticPr fontId="20"/>
  </si>
  <si>
    <t>(531)負</t>
    <rPh sb="5" eb="6">
      <t>マ</t>
    </rPh>
    <phoneticPr fontId="20"/>
  </si>
  <si>
    <t>(533)負</t>
    <rPh sb="5" eb="6">
      <t>マ</t>
    </rPh>
    <phoneticPr fontId="20"/>
  </si>
  <si>
    <t>(535)負</t>
    <rPh sb="5" eb="6">
      <t>マ</t>
    </rPh>
    <phoneticPr fontId="20"/>
  </si>
  <si>
    <t>(537)負</t>
    <rPh sb="5" eb="6">
      <t>マ</t>
    </rPh>
    <phoneticPr fontId="20"/>
  </si>
  <si>
    <t>A10:00</t>
    <phoneticPr fontId="20"/>
  </si>
  <si>
    <t>A13:20</t>
    <phoneticPr fontId="20"/>
  </si>
  <si>
    <t>A11:40</t>
    <phoneticPr fontId="20"/>
  </si>
  <si>
    <t>(565)負</t>
    <rPh sb="5" eb="6">
      <t>マ</t>
    </rPh>
    <phoneticPr fontId="20"/>
  </si>
  <si>
    <t>(567)負</t>
    <rPh sb="5" eb="6">
      <t>マ</t>
    </rPh>
    <phoneticPr fontId="20"/>
  </si>
  <si>
    <t>(536)負</t>
    <rPh sb="5" eb="6">
      <t>マ</t>
    </rPh>
    <phoneticPr fontId="20"/>
  </si>
  <si>
    <t>(538)負</t>
    <rPh sb="5" eb="6">
      <t>マ</t>
    </rPh>
    <phoneticPr fontId="20"/>
  </si>
  <si>
    <t>B12:00</t>
    <phoneticPr fontId="20"/>
  </si>
  <si>
    <t>(532)負</t>
    <rPh sb="5" eb="6">
      <t>マ</t>
    </rPh>
    <phoneticPr fontId="20"/>
  </si>
  <si>
    <t>(534)負</t>
    <rPh sb="5" eb="6">
      <t>マ</t>
    </rPh>
    <phoneticPr fontId="20"/>
  </si>
  <si>
    <t>B10:20</t>
    <phoneticPr fontId="20"/>
  </si>
  <si>
    <t>(481)負</t>
    <rPh sb="5" eb="6">
      <t>マ</t>
    </rPh>
    <phoneticPr fontId="20"/>
  </si>
  <si>
    <t>(483)負</t>
    <rPh sb="5" eb="6">
      <t>マ</t>
    </rPh>
    <phoneticPr fontId="20"/>
  </si>
  <si>
    <t>(485)負</t>
    <rPh sb="5" eb="6">
      <t>マ</t>
    </rPh>
    <phoneticPr fontId="20"/>
  </si>
  <si>
    <t>(487)負</t>
    <rPh sb="5" eb="6">
      <t>マ</t>
    </rPh>
    <phoneticPr fontId="20"/>
  </si>
  <si>
    <t>(482)負</t>
    <rPh sb="5" eb="6">
      <t>マ</t>
    </rPh>
    <phoneticPr fontId="20"/>
  </si>
  <si>
    <t>(484)負</t>
    <rPh sb="5" eb="6">
      <t>マ</t>
    </rPh>
    <phoneticPr fontId="20"/>
  </si>
  <si>
    <t>(486)負</t>
    <rPh sb="5" eb="6">
      <t>マ</t>
    </rPh>
    <phoneticPr fontId="20"/>
  </si>
  <si>
    <t>(488)負</t>
    <rPh sb="5" eb="6">
      <t>マ</t>
    </rPh>
    <phoneticPr fontId="20"/>
  </si>
  <si>
    <t>(431)負</t>
    <rPh sb="5" eb="6">
      <t>マ</t>
    </rPh>
    <phoneticPr fontId="20"/>
  </si>
  <si>
    <t>(433)負</t>
    <rPh sb="5" eb="6">
      <t>マ</t>
    </rPh>
    <phoneticPr fontId="20"/>
  </si>
  <si>
    <t>(435)負</t>
    <rPh sb="5" eb="6">
      <t>マ</t>
    </rPh>
    <phoneticPr fontId="20"/>
  </si>
  <si>
    <t>(437)負</t>
    <rPh sb="5" eb="6">
      <t>マ</t>
    </rPh>
    <phoneticPr fontId="20"/>
  </si>
  <si>
    <t>(432)負</t>
    <rPh sb="5" eb="6">
      <t>マ</t>
    </rPh>
    <phoneticPr fontId="20"/>
  </si>
  <si>
    <t>(434)負</t>
    <rPh sb="5" eb="6">
      <t>マ</t>
    </rPh>
    <phoneticPr fontId="20"/>
  </si>
  <si>
    <t>(436)負</t>
    <rPh sb="5" eb="6">
      <t>マ</t>
    </rPh>
    <phoneticPr fontId="20"/>
  </si>
  <si>
    <t>(438)負</t>
    <rPh sb="5" eb="6">
      <t>マ</t>
    </rPh>
    <phoneticPr fontId="20"/>
  </si>
  <si>
    <t>(711)負</t>
    <rPh sb="5" eb="6">
      <t>マ</t>
    </rPh>
    <phoneticPr fontId="20"/>
  </si>
  <si>
    <t>(713)負</t>
    <rPh sb="5" eb="6">
      <t>マ</t>
    </rPh>
    <phoneticPr fontId="20"/>
  </si>
  <si>
    <t>(715)負</t>
    <rPh sb="5" eb="6">
      <t>マ</t>
    </rPh>
    <phoneticPr fontId="20"/>
  </si>
  <si>
    <t>(717)負</t>
    <rPh sb="5" eb="6">
      <t>マ</t>
    </rPh>
    <phoneticPr fontId="20"/>
  </si>
  <si>
    <t>(711)勝</t>
    <rPh sb="5" eb="6">
      <t>カチ</t>
    </rPh>
    <phoneticPr fontId="20"/>
  </si>
  <si>
    <t>(713)勝</t>
    <rPh sb="5" eb="6">
      <t>カチ</t>
    </rPh>
    <phoneticPr fontId="20"/>
  </si>
  <si>
    <t>(715)勝</t>
    <rPh sb="5" eb="6">
      <t>カチ</t>
    </rPh>
    <phoneticPr fontId="20"/>
  </si>
  <si>
    <t>(717)勝</t>
    <rPh sb="5" eb="6">
      <t>カチ</t>
    </rPh>
    <phoneticPr fontId="20"/>
  </si>
  <si>
    <t>(712)負</t>
    <rPh sb="5" eb="6">
      <t>マ</t>
    </rPh>
    <phoneticPr fontId="20"/>
  </si>
  <si>
    <t>(714)負</t>
    <rPh sb="5" eb="6">
      <t>マ</t>
    </rPh>
    <phoneticPr fontId="20"/>
  </si>
  <si>
    <t>(716)負</t>
    <rPh sb="5" eb="6">
      <t>マ</t>
    </rPh>
    <phoneticPr fontId="20"/>
  </si>
  <si>
    <t>(718)負</t>
    <rPh sb="5" eb="6">
      <t>マ</t>
    </rPh>
    <phoneticPr fontId="20"/>
  </si>
  <si>
    <t>(712)勝</t>
    <rPh sb="5" eb="6">
      <t>カチ</t>
    </rPh>
    <phoneticPr fontId="20"/>
  </si>
  <si>
    <t>(714)勝</t>
    <rPh sb="5" eb="6">
      <t>カチ</t>
    </rPh>
    <phoneticPr fontId="20"/>
  </si>
  <si>
    <t>(716)勝</t>
    <rPh sb="5" eb="6">
      <t>カチ</t>
    </rPh>
    <phoneticPr fontId="20"/>
  </si>
  <si>
    <t>(718)勝</t>
    <rPh sb="5" eb="6">
      <t>カチ</t>
    </rPh>
    <phoneticPr fontId="20"/>
  </si>
  <si>
    <t>(801)勝</t>
    <rPh sb="5" eb="6">
      <t>カチ</t>
    </rPh>
    <phoneticPr fontId="20"/>
  </si>
  <si>
    <t>(803)勝</t>
    <rPh sb="5" eb="6">
      <t>カチ</t>
    </rPh>
    <phoneticPr fontId="20"/>
  </si>
  <si>
    <t>(805)勝</t>
    <rPh sb="5" eb="6">
      <t>カチ</t>
    </rPh>
    <phoneticPr fontId="20"/>
  </si>
  <si>
    <t>(807)勝</t>
    <rPh sb="5" eb="6">
      <t>カチ</t>
    </rPh>
    <phoneticPr fontId="20"/>
  </si>
  <si>
    <t>(802)勝</t>
    <rPh sb="5" eb="6">
      <t>カチ</t>
    </rPh>
    <phoneticPr fontId="20"/>
  </si>
  <si>
    <t>(804)勝</t>
    <rPh sb="5" eb="6">
      <t>カチ</t>
    </rPh>
    <phoneticPr fontId="20"/>
  </si>
  <si>
    <t>(806)勝</t>
    <rPh sb="5" eb="6">
      <t>カチ</t>
    </rPh>
    <phoneticPr fontId="20"/>
  </si>
  <si>
    <t>(808)勝</t>
    <rPh sb="5" eb="6">
      <t>カチ</t>
    </rPh>
    <phoneticPr fontId="20"/>
  </si>
  <si>
    <t>A17:00</t>
    <phoneticPr fontId="20"/>
  </si>
  <si>
    <t>(481)負</t>
    <rPh sb="5" eb="6">
      <t>マ</t>
    </rPh>
    <phoneticPr fontId="20"/>
  </si>
  <si>
    <t>(483)負</t>
    <rPh sb="5" eb="6">
      <t>マ</t>
    </rPh>
    <phoneticPr fontId="20"/>
  </si>
  <si>
    <t>(485)負</t>
    <rPh sb="5" eb="6">
      <t>マ</t>
    </rPh>
    <phoneticPr fontId="20"/>
  </si>
  <si>
    <t>(487)負</t>
    <rPh sb="5" eb="6">
      <t>マ</t>
    </rPh>
    <phoneticPr fontId="20"/>
  </si>
  <si>
    <t>(482)負</t>
    <rPh sb="5" eb="6">
      <t>マ</t>
    </rPh>
    <phoneticPr fontId="20"/>
  </si>
  <si>
    <t>(484)負</t>
    <rPh sb="5" eb="6">
      <t>マ</t>
    </rPh>
    <phoneticPr fontId="20"/>
  </si>
  <si>
    <t>(486)負</t>
    <rPh sb="5" eb="6">
      <t>マ</t>
    </rPh>
    <phoneticPr fontId="20"/>
  </si>
  <si>
    <t>(488)負</t>
    <rPh sb="5" eb="6">
      <t>マ</t>
    </rPh>
    <phoneticPr fontId="20"/>
  </si>
  <si>
    <t>(711)負</t>
    <rPh sb="5" eb="6">
      <t>マ</t>
    </rPh>
    <phoneticPr fontId="20"/>
  </si>
  <si>
    <t>(713)負</t>
    <rPh sb="5" eb="6">
      <t>マ</t>
    </rPh>
    <phoneticPr fontId="20"/>
  </si>
  <si>
    <t>(716)負</t>
    <rPh sb="5" eb="6">
      <t>マ</t>
    </rPh>
    <phoneticPr fontId="20"/>
  </si>
  <si>
    <t>(718)負</t>
    <rPh sb="5" eb="6">
      <t>マ</t>
    </rPh>
    <phoneticPr fontId="20"/>
  </si>
  <si>
    <t>(715)負</t>
    <rPh sb="5" eb="6">
      <t>マ</t>
    </rPh>
    <phoneticPr fontId="20"/>
  </si>
  <si>
    <t>(717)負</t>
    <rPh sb="5" eb="6">
      <t>マ</t>
    </rPh>
    <phoneticPr fontId="20"/>
  </si>
  <si>
    <t>B17:20</t>
    <phoneticPr fontId="20"/>
  </si>
  <si>
    <t>(431)負</t>
    <rPh sb="5" eb="6">
      <t>マ</t>
    </rPh>
    <phoneticPr fontId="20"/>
  </si>
  <si>
    <t>(433)負</t>
    <rPh sb="5" eb="6">
      <t>マ</t>
    </rPh>
    <phoneticPr fontId="20"/>
  </si>
  <si>
    <t>(435)負</t>
    <rPh sb="5" eb="6">
      <t>マ</t>
    </rPh>
    <phoneticPr fontId="20"/>
  </si>
  <si>
    <t>(437)負</t>
    <rPh sb="5" eb="6">
      <t>マ</t>
    </rPh>
    <phoneticPr fontId="20"/>
  </si>
  <si>
    <t>(432)負</t>
    <rPh sb="5" eb="6">
      <t>マ</t>
    </rPh>
    <phoneticPr fontId="20"/>
  </si>
  <si>
    <t>(434)負</t>
    <rPh sb="5" eb="6">
      <t>マ</t>
    </rPh>
    <phoneticPr fontId="20"/>
  </si>
  <si>
    <t>(436)負</t>
    <rPh sb="5" eb="6">
      <t>マ</t>
    </rPh>
    <phoneticPr fontId="20"/>
  </si>
  <si>
    <t>(438)負</t>
    <rPh sb="5" eb="6">
      <t>マ</t>
    </rPh>
    <phoneticPr fontId="20"/>
  </si>
  <si>
    <t>(712)負</t>
    <rPh sb="5" eb="6">
      <t>マ</t>
    </rPh>
    <phoneticPr fontId="20"/>
  </si>
  <si>
    <t>(714)負</t>
    <rPh sb="5" eb="6">
      <t>マ</t>
    </rPh>
    <phoneticPr fontId="20"/>
  </si>
  <si>
    <t>美原</t>
    <rPh sb="0" eb="2">
      <t>ミハラ</t>
    </rPh>
    <phoneticPr fontId="20"/>
  </si>
  <si>
    <t>7位</t>
    <rPh sb="1" eb="2">
      <t>イ</t>
    </rPh>
    <phoneticPr fontId="20"/>
  </si>
  <si>
    <t>10位</t>
    <rPh sb="2" eb="3">
      <t>イ</t>
    </rPh>
    <phoneticPr fontId="20"/>
  </si>
  <si>
    <t>8位</t>
    <rPh sb="1" eb="2">
      <t>イ</t>
    </rPh>
    <phoneticPr fontId="20"/>
  </si>
  <si>
    <t>9位</t>
    <rPh sb="1" eb="2">
      <t>イ</t>
    </rPh>
    <phoneticPr fontId="20"/>
  </si>
  <si>
    <r>
      <rPr>
        <sz val="11"/>
        <rFont val="ＭＳ Ｐ明朝"/>
        <family val="1"/>
        <charset val="128"/>
      </rPr>
      <t>（</t>
    </r>
    <r>
      <rPr>
        <sz val="11"/>
        <rFont val="Century"/>
        <family val="1"/>
      </rPr>
      <t>O40</t>
    </r>
    <r>
      <rPr>
        <sz val="11"/>
        <rFont val="ＭＳ Ｐ明朝"/>
        <family val="1"/>
        <charset val="128"/>
      </rPr>
      <t>のチームについては順位にはカウントしない）</t>
    </r>
    <rPh sb="13" eb="15">
      <t>ジュンイ</t>
    </rPh>
    <phoneticPr fontId="20"/>
  </si>
  <si>
    <t>オーバーエイジ フレンドリー50 女子</t>
    <rPh sb="17" eb="19">
      <t>オンナコ</t>
    </rPh>
    <phoneticPr fontId="20"/>
  </si>
  <si>
    <t>オーバーエイジ フレンドリー60 男子</t>
    <rPh sb="17" eb="19">
      <t>ダンシ</t>
    </rPh>
    <phoneticPr fontId="20"/>
  </si>
  <si>
    <t>オーバーエイジ フレンドリー60 女子</t>
    <rPh sb="17" eb="19">
      <t>オンナコ</t>
    </rPh>
    <phoneticPr fontId="20"/>
  </si>
  <si>
    <t>別途日程連絡する</t>
    <rPh sb="0" eb="2">
      <t>ベット</t>
    </rPh>
    <rPh sb="2" eb="4">
      <t>ニッテイ</t>
    </rPh>
    <rPh sb="4" eb="6">
      <t>レンラク</t>
    </rPh>
    <phoneticPr fontId="20"/>
  </si>
  <si>
    <t>2部</t>
    <rPh sb="1" eb="2">
      <t>ブ</t>
    </rPh>
    <phoneticPr fontId="20"/>
  </si>
  <si>
    <t>Black Jack</t>
  </si>
  <si>
    <t>はじめまして</t>
  </si>
  <si>
    <t>Chupacabras</t>
  </si>
  <si>
    <t>Three Horses</t>
  </si>
  <si>
    <t>新撰組</t>
  </si>
  <si>
    <t>STAND　PLAY</t>
  </si>
  <si>
    <t>Golden Age</t>
  </si>
  <si>
    <t>FIFTY RIVERS</t>
  </si>
  <si>
    <t>ORIGINAL　W.L.S</t>
  </si>
  <si>
    <t>teksa.B</t>
  </si>
  <si>
    <t>EL.DRAGON</t>
  </si>
  <si>
    <t>大阪教員</t>
  </si>
  <si>
    <t>REDFOX</t>
  </si>
  <si>
    <t>HOT BALLER'S</t>
  </si>
  <si>
    <t>FULL</t>
  </si>
  <si>
    <t>MARBLE</t>
  </si>
  <si>
    <t>バリヤーズ</t>
  </si>
  <si>
    <t>FreeStyle</t>
  </si>
  <si>
    <t>フリッパーズ</t>
  </si>
  <si>
    <t>Spirit</t>
  </si>
  <si>
    <t>REVIVAL</t>
  </si>
  <si>
    <t>STEELO</t>
  </si>
  <si>
    <t>Aula</t>
  </si>
  <si>
    <t>SP.BUNCH</t>
  </si>
  <si>
    <t>B12:40</t>
    <phoneticPr fontId="20"/>
  </si>
  <si>
    <t>A12:20</t>
    <phoneticPr fontId="20"/>
  </si>
  <si>
    <t>A13:40</t>
    <phoneticPr fontId="20"/>
  </si>
  <si>
    <t>A9:40</t>
    <phoneticPr fontId="20"/>
  </si>
  <si>
    <t>A11:20</t>
    <phoneticPr fontId="20"/>
  </si>
  <si>
    <t>B10:00</t>
    <phoneticPr fontId="20"/>
  </si>
  <si>
    <t>B11:40</t>
    <phoneticPr fontId="20"/>
  </si>
  <si>
    <t>B13:20</t>
    <phoneticPr fontId="20"/>
  </si>
  <si>
    <t>B15:00</t>
    <phoneticPr fontId="20"/>
  </si>
  <si>
    <t>A13:00</t>
    <phoneticPr fontId="20"/>
  </si>
  <si>
    <t>A14:40</t>
    <phoneticPr fontId="20"/>
  </si>
  <si>
    <t>A13:00</t>
    <phoneticPr fontId="20"/>
  </si>
  <si>
    <t>A14:40</t>
    <phoneticPr fontId="20"/>
  </si>
  <si>
    <t>B13:20</t>
    <phoneticPr fontId="20"/>
  </si>
  <si>
    <t>B15:00</t>
    <phoneticPr fontId="20"/>
  </si>
  <si>
    <r>
      <t>B</t>
    </r>
    <r>
      <rPr>
        <sz val="11"/>
        <rFont val="ＭＳ Ｐ明朝"/>
        <family val="1"/>
        <charset val="128"/>
      </rPr>
      <t>＆</t>
    </r>
    <r>
      <rPr>
        <sz val="11"/>
        <rFont val="Century"/>
        <family val="1"/>
      </rPr>
      <t>G</t>
    </r>
    <phoneticPr fontId="20"/>
  </si>
  <si>
    <t>12:20</t>
    <phoneticPr fontId="20"/>
  </si>
  <si>
    <t>13:40</t>
    <phoneticPr fontId="20"/>
  </si>
  <si>
    <t>(141)勝</t>
    <rPh sb="5" eb="6">
      <t>カチ</t>
    </rPh>
    <phoneticPr fontId="20"/>
  </si>
  <si>
    <t>(142)勝</t>
    <rPh sb="5" eb="6">
      <t>カチ</t>
    </rPh>
    <phoneticPr fontId="20"/>
  </si>
  <si>
    <r>
      <t>8</t>
    </r>
    <r>
      <rPr>
        <sz val="10"/>
        <rFont val="ＭＳ Ｐ明朝"/>
        <family val="1"/>
        <charset val="128"/>
      </rPr>
      <t>月</t>
    </r>
    <r>
      <rPr>
        <sz val="10"/>
        <rFont val="Century"/>
        <family val="1"/>
      </rPr>
      <t>8</t>
    </r>
    <r>
      <rPr>
        <sz val="10"/>
        <rFont val="ＭＳ Ｐ明朝"/>
        <family val="1"/>
        <charset val="128"/>
      </rPr>
      <t>日</t>
    </r>
    <r>
      <rPr>
        <sz val="10"/>
        <rFont val="Century"/>
        <family val="1"/>
      </rPr>
      <t xml:space="preserve">
</t>
    </r>
    <r>
      <rPr>
        <sz val="10"/>
        <rFont val="ＭＳ Ｐ明朝"/>
        <family val="1"/>
        <charset val="128"/>
      </rPr>
      <t>岸和田</t>
    </r>
    <rPh sb="1" eb="2">
      <t>ガツ</t>
    </rPh>
    <rPh sb="3" eb="4">
      <t>ヒ</t>
    </rPh>
    <rPh sb="5" eb="8">
      <t>キシワダ</t>
    </rPh>
    <phoneticPr fontId="20"/>
  </si>
  <si>
    <r>
      <t>(141)</t>
    </r>
    <r>
      <rPr>
        <sz val="10"/>
        <rFont val="ＭＳ Ｐ明朝"/>
        <family val="1"/>
        <charset val="128"/>
      </rPr>
      <t>負</t>
    </r>
    <rPh sb="5" eb="6">
      <t>マ</t>
    </rPh>
    <phoneticPr fontId="20"/>
  </si>
  <si>
    <r>
      <t>(142)</t>
    </r>
    <r>
      <rPr>
        <sz val="10"/>
        <rFont val="ＭＳ Ｐ明朝"/>
        <family val="1"/>
        <charset val="128"/>
      </rPr>
      <t>負</t>
    </r>
    <rPh sb="5" eb="6">
      <t>マ</t>
    </rPh>
    <phoneticPr fontId="20"/>
  </si>
  <si>
    <t>B15:20</t>
    <phoneticPr fontId="20"/>
  </si>
  <si>
    <t>(141)負</t>
    <rPh sb="5" eb="6">
      <t>マ</t>
    </rPh>
    <phoneticPr fontId="20"/>
  </si>
  <si>
    <t>(142)負</t>
    <rPh sb="5" eb="6">
      <t>マ</t>
    </rPh>
    <phoneticPr fontId="20"/>
  </si>
  <si>
    <t>C10:00</t>
    <phoneticPr fontId="20"/>
  </si>
  <si>
    <t>C11:20</t>
    <phoneticPr fontId="20"/>
  </si>
  <si>
    <t>C12:40</t>
    <phoneticPr fontId="20"/>
  </si>
  <si>
    <t>1-3位</t>
    <rPh sb="3" eb="4">
      <t>イ</t>
    </rPh>
    <phoneticPr fontId="20"/>
  </si>
  <si>
    <t>4-6位</t>
    <rPh sb="3" eb="4">
      <t>イ</t>
    </rPh>
    <phoneticPr fontId="20"/>
  </si>
  <si>
    <t>1-4位</t>
    <rPh sb="3" eb="4">
      <t>イ</t>
    </rPh>
    <phoneticPr fontId="20"/>
  </si>
  <si>
    <t>5-8位</t>
    <rPh sb="3" eb="4">
      <t>イ</t>
    </rPh>
    <phoneticPr fontId="20"/>
  </si>
  <si>
    <t>第１版</t>
    <rPh sb="0" eb="1">
      <t>ダイ</t>
    </rPh>
    <rPh sb="2" eb="3">
      <t>ハン</t>
    </rPh>
    <phoneticPr fontId="20"/>
  </si>
  <si>
    <t>OAFシップ40 女子</t>
  </si>
  <si>
    <t>④の両チーム</t>
  </si>
  <si>
    <t>AWESOME　ANSWER</t>
  </si>
  <si>
    <t>大阪ディノニクス</t>
  </si>
  <si>
    <t>友広会SOLMONSTRE</t>
  </si>
  <si>
    <t>HOS</t>
  </si>
  <si>
    <t>CLEVER</t>
  </si>
  <si>
    <t>Revengers</t>
  </si>
  <si>
    <t>That’s PIZZA</t>
  </si>
  <si>
    <t>銀籠クラブ</t>
  </si>
  <si>
    <t>ファストウィングス</t>
  </si>
  <si>
    <t>DAIHO</t>
  </si>
  <si>
    <t>阪和興業</t>
  </si>
  <si>
    <t>履正社医療スポーツ専門学校</t>
  </si>
  <si>
    <t>Ａｒｅｓ</t>
  </si>
  <si>
    <t>電通会BREAKERS</t>
  </si>
  <si>
    <t>ARROW PIGS</t>
  </si>
  <si>
    <t>Rukiies</t>
  </si>
  <si>
    <t>Ｏ’ＳＡＮＳ</t>
  </si>
  <si>
    <t>ＲＵＳＨ</t>
  </si>
  <si>
    <t>OSAKA GAS</t>
  </si>
  <si>
    <t>SAMURAI</t>
  </si>
  <si>
    <t>HUMAN</t>
  </si>
  <si>
    <t>ABC倶楽部</t>
  </si>
  <si>
    <t>Carpe Diem</t>
  </si>
  <si>
    <t>UNIVERSAL LANGUAGE</t>
  </si>
  <si>
    <t>B-fools</t>
  </si>
  <si>
    <t>NewHighs</t>
  </si>
  <si>
    <t>大阪市消防局</t>
  </si>
  <si>
    <t>大阪市役所</t>
  </si>
  <si>
    <t>Ｏｎ ｏｆｆ</t>
  </si>
  <si>
    <t>法曹バスケットボール</t>
  </si>
  <si>
    <t>バンビーナ</t>
  </si>
  <si>
    <t>蒲公英</t>
  </si>
  <si>
    <t>日本生命</t>
  </si>
  <si>
    <t>籠球一家</t>
  </si>
  <si>
    <t>ろんぐ団大阪</t>
  </si>
  <si>
    <t>クボタ</t>
  </si>
  <si>
    <t>パナソニックLS</t>
  </si>
  <si>
    <t>ECO BLUE</t>
  </si>
  <si>
    <t>SPARROWS</t>
  </si>
  <si>
    <t>ONEWAY</t>
  </si>
  <si>
    <t>ＬＩＢ</t>
  </si>
  <si>
    <t>RAYS</t>
  </si>
  <si>
    <t>ラッシングバニーズ</t>
  </si>
  <si>
    <t>ＯＡＳＩＳ</t>
  </si>
  <si>
    <t>CHA ONE</t>
  </si>
  <si>
    <t>LFM</t>
  </si>
  <si>
    <t>ＢＦＳ</t>
  </si>
  <si>
    <t>VERMELHO</t>
  </si>
  <si>
    <t>SaladBall</t>
  </si>
  <si>
    <t>-SPIRYTUS-</t>
  </si>
  <si>
    <t>LAZO</t>
  </si>
  <si>
    <t>ミズノ</t>
  </si>
  <si>
    <t>星籠会</t>
  </si>
  <si>
    <t>Nuts</t>
  </si>
  <si>
    <t>AXE</t>
  </si>
  <si>
    <t>SFS</t>
  </si>
  <si>
    <t>ZEN法律事務所</t>
  </si>
  <si>
    <t>損保ジャパン日本興亜</t>
  </si>
  <si>
    <t>My pacers</t>
  </si>
  <si>
    <t>ASTERISM</t>
  </si>
  <si>
    <t>KPURS</t>
  </si>
  <si>
    <t>KOBUTA</t>
  </si>
  <si>
    <t>Quickmonkey</t>
  </si>
  <si>
    <t>JADE</t>
  </si>
  <si>
    <t>ANYSAKI</t>
  </si>
  <si>
    <t>エイトハープ</t>
  </si>
  <si>
    <t>ゆとり世代</t>
  </si>
  <si>
    <t>大阪山田クラブ</t>
  </si>
  <si>
    <t>STAY　COOL</t>
  </si>
  <si>
    <t>岩谷産業株式会社</t>
  </si>
  <si>
    <t>Psychopath</t>
  </si>
  <si>
    <t>BEAT</t>
  </si>
  <si>
    <t>ASA</t>
  </si>
  <si>
    <t>大阪T＆E</t>
  </si>
  <si>
    <t>泉北クラブ</t>
  </si>
  <si>
    <t>フェアリーズ</t>
  </si>
  <si>
    <t>LAPHU</t>
  </si>
  <si>
    <t>Felix</t>
  </si>
  <si>
    <t>iVrogne</t>
  </si>
  <si>
    <t>PORKY’S</t>
  </si>
  <si>
    <t>UNITE</t>
  </si>
  <si>
    <t>Amber Cats</t>
  </si>
  <si>
    <t>オラクル</t>
  </si>
  <si>
    <t>LIB</t>
  </si>
  <si>
    <t>オラクル</t>
    <phoneticPr fontId="20"/>
  </si>
  <si>
    <t>WEED</t>
    <phoneticPr fontId="20"/>
  </si>
  <si>
    <t>ARASHI</t>
    <phoneticPr fontId="20"/>
  </si>
  <si>
    <t>strongbonds</t>
    <phoneticPr fontId="20"/>
  </si>
  <si>
    <t>trois4DIME</t>
    <phoneticPr fontId="20"/>
  </si>
  <si>
    <t>女子1部J</t>
    <rPh sb="0" eb="2">
      <t>ジョシ</t>
    </rPh>
    <rPh sb="3" eb="4">
      <t>ブ</t>
    </rPh>
    <phoneticPr fontId="20"/>
  </si>
  <si>
    <t>女子1部K</t>
    <rPh sb="0" eb="2">
      <t>ジョシ</t>
    </rPh>
    <rPh sb="3" eb="4">
      <t>ブ</t>
    </rPh>
    <phoneticPr fontId="20"/>
  </si>
  <si>
    <t>0AFマッチ40　女子-1回戦</t>
    <rPh sb="9" eb="11">
      <t>ジョシ</t>
    </rPh>
    <rPh sb="13" eb="15">
      <t>カイセン</t>
    </rPh>
    <phoneticPr fontId="20"/>
  </si>
  <si>
    <t>0AFマッチ40　女子-準決勝</t>
    <rPh sb="9" eb="11">
      <t>ジョシ</t>
    </rPh>
    <rPh sb="12" eb="15">
      <t>ジュンケッショウ</t>
    </rPh>
    <phoneticPr fontId="20"/>
  </si>
  <si>
    <t>OAFマッチ40　女子-決勝</t>
    <rPh sb="9" eb="11">
      <t>ジョシ</t>
    </rPh>
    <rPh sb="12" eb="14">
      <t>ケッショウ</t>
    </rPh>
    <phoneticPr fontId="20"/>
  </si>
  <si>
    <t>OAF40マッチ 女子 5-8位決定戦</t>
    <rPh sb="9" eb="11">
      <t>ジョシ</t>
    </rPh>
    <rPh sb="15" eb="16">
      <t>イ</t>
    </rPh>
    <rPh sb="16" eb="19">
      <t>ケッテイセン</t>
    </rPh>
    <phoneticPr fontId="20"/>
  </si>
  <si>
    <t>2021/5/17</t>
    <phoneticPr fontId="20"/>
  </si>
  <si>
    <r>
      <rPr>
        <sz val="11"/>
        <rFont val="ＭＳ Ｐ明朝"/>
        <family val="1"/>
        <charset val="128"/>
      </rPr>
      <t>ディノニクス（</t>
    </r>
    <r>
      <rPr>
        <sz val="11"/>
        <rFont val="Century"/>
        <family val="1"/>
      </rPr>
      <t>O40</t>
    </r>
    <r>
      <rPr>
        <sz val="11"/>
        <rFont val="ＭＳ Ｐ明朝"/>
        <family val="1"/>
        <charset val="128"/>
      </rPr>
      <t>）</t>
    </r>
    <phoneticPr fontId="20"/>
  </si>
  <si>
    <r>
      <t>B.B.C</t>
    </r>
    <r>
      <rPr>
        <sz val="11"/>
        <rFont val="ＭＳ Ｐ明朝"/>
        <family val="1"/>
        <charset val="128"/>
      </rPr>
      <t>ジェイズ</t>
    </r>
    <phoneticPr fontId="20"/>
  </si>
  <si>
    <r>
      <rPr>
        <sz val="11"/>
        <rFont val="ＭＳ Ｐ明朝"/>
        <family val="1"/>
        <charset val="128"/>
      </rPr>
      <t>マミーズ</t>
    </r>
    <phoneticPr fontId="20"/>
  </si>
  <si>
    <r>
      <rPr>
        <sz val="11"/>
        <rFont val="ＭＳ Ｐ明朝"/>
        <family val="1"/>
        <charset val="128"/>
      </rPr>
      <t>るーちゅ</t>
    </r>
    <phoneticPr fontId="20"/>
  </si>
  <si>
    <r>
      <rPr>
        <sz val="11"/>
        <rFont val="ＭＳ Ｐ明朝"/>
        <family val="1"/>
        <charset val="128"/>
      </rPr>
      <t>和み</t>
    </r>
    <phoneticPr fontId="20"/>
  </si>
  <si>
    <r>
      <rPr>
        <sz val="11"/>
        <rFont val="ＭＳ Ｐ明朝"/>
        <family val="1"/>
        <charset val="128"/>
      </rPr>
      <t>池田さつきクラブ</t>
    </r>
    <phoneticPr fontId="20"/>
  </si>
  <si>
    <r>
      <rPr>
        <sz val="11"/>
        <rFont val="ＭＳ Ｐ明朝"/>
        <family val="1"/>
        <charset val="128"/>
      </rPr>
      <t>亜仁麻留</t>
    </r>
    <phoneticPr fontId="20"/>
  </si>
  <si>
    <r>
      <t>(323)</t>
    </r>
    <r>
      <rPr>
        <sz val="10"/>
        <rFont val="ＭＳ Ｐ明朝"/>
        <family val="1"/>
        <charset val="128"/>
      </rPr>
      <t>負</t>
    </r>
    <rPh sb="5" eb="6">
      <t>マ</t>
    </rPh>
    <phoneticPr fontId="20"/>
  </si>
  <si>
    <r>
      <t>(324)</t>
    </r>
    <r>
      <rPr>
        <sz val="10"/>
        <rFont val="ＭＳ Ｐ明朝"/>
        <family val="1"/>
        <charset val="128"/>
      </rPr>
      <t>負</t>
    </r>
    <rPh sb="5" eb="6">
      <t>マ</t>
    </rPh>
    <phoneticPr fontId="20"/>
  </si>
  <si>
    <t>(323)負</t>
    <rPh sb="5" eb="6">
      <t>マ</t>
    </rPh>
    <phoneticPr fontId="20"/>
  </si>
  <si>
    <t>(324)負</t>
    <rPh sb="5" eb="6">
      <t>マ</t>
    </rPh>
    <phoneticPr fontId="20"/>
  </si>
  <si>
    <t>(323)勝</t>
    <rPh sb="5" eb="6">
      <t>カチ</t>
    </rPh>
    <phoneticPr fontId="20"/>
  </si>
  <si>
    <t>(324)勝</t>
    <rPh sb="5" eb="6">
      <t>カチ</t>
    </rPh>
    <phoneticPr fontId="20"/>
  </si>
  <si>
    <t>2021/5/29</t>
    <phoneticPr fontId="20"/>
  </si>
  <si>
    <t>地域リーグ延期のため、おおきにアリーナに会場変更</t>
    <rPh sb="0" eb="2">
      <t>チイキ</t>
    </rPh>
    <rPh sb="5" eb="7">
      <t>エンキ</t>
    </rPh>
    <rPh sb="20" eb="22">
      <t>カイジョウ</t>
    </rPh>
    <rPh sb="22" eb="24">
      <t>ヘンコウ</t>
    </rPh>
    <phoneticPr fontId="20"/>
  </si>
  <si>
    <t>各会場のコート主任記載</t>
    <rPh sb="0" eb="1">
      <t>カク</t>
    </rPh>
    <rPh sb="1" eb="3">
      <t>カイジョウ</t>
    </rPh>
    <rPh sb="7" eb="9">
      <t>シュニン</t>
    </rPh>
    <rPh sb="9" eb="11">
      <t>キサイ</t>
    </rPh>
    <phoneticPr fontId="20"/>
  </si>
  <si>
    <t>各会場</t>
    <rPh sb="0" eb="1">
      <t>カク</t>
    </rPh>
    <rPh sb="1" eb="3">
      <t>カイジョウ</t>
    </rPh>
    <phoneticPr fontId="20"/>
  </si>
  <si>
    <t>～10/3まで</t>
    <phoneticPr fontId="20"/>
  </si>
  <si>
    <t>(日)</t>
    <rPh sb="0" eb="3">
      <t>ニチ</t>
    </rPh>
    <phoneticPr fontId="20"/>
  </si>
  <si>
    <t>丸善インテックアリーナ（メイン）</t>
    <rPh sb="0" eb="2">
      <t>マルゼン</t>
    </rPh>
    <phoneticPr fontId="20"/>
  </si>
  <si>
    <t>丸善インテックアリーナ（サブ）</t>
    <rPh sb="0" eb="2">
      <t>マルゼン</t>
    </rPh>
    <phoneticPr fontId="20"/>
  </si>
  <si>
    <t>八尾市総合体育館</t>
    <rPh sb="0" eb="2">
      <t>ヤオ</t>
    </rPh>
    <rPh sb="2" eb="3">
      <t>シ</t>
    </rPh>
    <rPh sb="3" eb="5">
      <t>ソウゴウ</t>
    </rPh>
    <rPh sb="5" eb="8">
      <t>タイイクカン</t>
    </rPh>
    <phoneticPr fontId="20"/>
  </si>
  <si>
    <t>女子　2部決定戦</t>
    <rPh sb="0" eb="2">
      <t>ジョシ</t>
    </rPh>
    <rPh sb="4" eb="5">
      <t>ブ</t>
    </rPh>
    <rPh sb="5" eb="8">
      <t>ケッテイセン</t>
    </rPh>
    <phoneticPr fontId="20"/>
  </si>
  <si>
    <t>15位</t>
    <rPh sb="2" eb="3">
      <t>イ</t>
    </rPh>
    <phoneticPr fontId="20"/>
  </si>
  <si>
    <t>チャレンジ2位</t>
    <rPh sb="6" eb="7">
      <t>イ</t>
    </rPh>
    <phoneticPr fontId="20"/>
  </si>
  <si>
    <t>16位</t>
    <rPh sb="2" eb="3">
      <t>イ</t>
    </rPh>
    <phoneticPr fontId="20"/>
  </si>
  <si>
    <t>チャレンジ1位</t>
    <rPh sb="6" eb="7">
      <t>イ</t>
    </rPh>
    <phoneticPr fontId="20"/>
  </si>
  <si>
    <t>オープン女子2部決定戦(905)(906)を追加</t>
    <rPh sb="4" eb="6">
      <t>ジョシ</t>
    </rPh>
    <rPh sb="7" eb="11">
      <t>ブケッテイセン</t>
    </rPh>
    <rPh sb="22" eb="24">
      <t>ツイカ</t>
    </rPh>
    <phoneticPr fontId="20"/>
  </si>
  <si>
    <t>棄権試合の表記、コート主任修正</t>
    <rPh sb="0" eb="2">
      <t>キケン</t>
    </rPh>
    <rPh sb="2" eb="4">
      <t>シアイ</t>
    </rPh>
    <rPh sb="5" eb="7">
      <t>ヒョウキ</t>
    </rPh>
    <rPh sb="11" eb="13">
      <t>シュニン</t>
    </rPh>
    <rPh sb="13" eb="15">
      <t>シュウセイ</t>
    </rPh>
    <phoneticPr fontId="20"/>
  </si>
  <si>
    <t>2部決定戦</t>
    <rPh sb="1" eb="2">
      <t>ブ</t>
    </rPh>
    <rPh sb="2" eb="4">
      <t>ケッテイ</t>
    </rPh>
    <rPh sb="4" eb="5">
      <t>セン</t>
    </rPh>
    <phoneticPr fontId="20"/>
  </si>
  <si>
    <t>B.B.Cジェイズ</t>
    <phoneticPr fontId="20"/>
  </si>
  <si>
    <t>亜仁麻留</t>
    <phoneticPr fontId="20"/>
  </si>
  <si>
    <t>池田さつきクラブ</t>
    <rPh sb="0" eb="2">
      <t>イケダ</t>
    </rPh>
    <phoneticPr fontId="20"/>
  </si>
  <si>
    <t>るーちゅ</t>
    <phoneticPr fontId="20"/>
  </si>
  <si>
    <t>コロナ予防接種会場指定のため、7/25丸善インテックアリーナメイン会場に変更</t>
    <rPh sb="3" eb="5">
      <t>ヨボウ</t>
    </rPh>
    <rPh sb="5" eb="7">
      <t>セッシュ</t>
    </rPh>
    <rPh sb="7" eb="9">
      <t>カイジョウ</t>
    </rPh>
    <rPh sb="9" eb="11">
      <t>シテイ</t>
    </rPh>
    <rPh sb="19" eb="21">
      <t>マルゼン</t>
    </rPh>
    <rPh sb="33" eb="35">
      <t>カイジョウ</t>
    </rPh>
    <rPh sb="36" eb="38">
      <t>ヘンコウ</t>
    </rPh>
    <phoneticPr fontId="20"/>
  </si>
  <si>
    <t>7/25、9/26</t>
    <phoneticPr fontId="20"/>
  </si>
  <si>
    <t>7/25丸善、9/26B&amp;G</t>
    <rPh sb="4" eb="6">
      <t>マルゼン</t>
    </rPh>
    <phoneticPr fontId="20"/>
  </si>
  <si>
    <t>OAF40女子トーナメント 6/6B&amp;Gの結果反映</t>
    <rPh sb="5" eb="7">
      <t>ジョシ</t>
    </rPh>
    <rPh sb="21" eb="23">
      <t>ケッカ</t>
    </rPh>
    <rPh sb="23" eb="25">
      <t>ハンエイ</t>
    </rPh>
    <phoneticPr fontId="20"/>
  </si>
  <si>
    <t>マミーズ</t>
  </si>
  <si>
    <t>和み</t>
  </si>
  <si>
    <t>B&amp;G海洋センター</t>
    <rPh sb="3" eb="5">
      <t>カイヨウ</t>
    </rPh>
    <phoneticPr fontId="20"/>
  </si>
  <si>
    <t>OAF40女子トーナメント、対戦相手の誤記修正</t>
    <rPh sb="5" eb="7">
      <t>ジョシ</t>
    </rPh>
    <rPh sb="14" eb="16">
      <t>タイセン</t>
    </rPh>
    <rPh sb="16" eb="18">
      <t>アイテ</t>
    </rPh>
    <rPh sb="19" eb="21">
      <t>ゴキ</t>
    </rPh>
    <rPh sb="21" eb="23">
      <t>シュウセイ</t>
    </rPh>
    <phoneticPr fontId="20"/>
  </si>
  <si>
    <t>岸和田</t>
    <rPh sb="0" eb="3">
      <t>キシワダ</t>
    </rPh>
    <phoneticPr fontId="20"/>
  </si>
  <si>
    <t>OA50男子交流戦(382)対戦組合わせ変更</t>
    <rPh sb="4" eb="6">
      <t>ダンシ</t>
    </rPh>
    <rPh sb="6" eb="9">
      <t>コウリュウセン</t>
    </rPh>
    <rPh sb="14" eb="16">
      <t>タイセン</t>
    </rPh>
    <rPh sb="16" eb="17">
      <t>ク</t>
    </rPh>
    <rPh sb="17" eb="18">
      <t>ア</t>
    </rPh>
    <rPh sb="20" eb="22">
      <t>ヘンコウ</t>
    </rPh>
    <phoneticPr fontId="20"/>
  </si>
  <si>
    <r>
      <rPr>
        <sz val="11"/>
        <rFont val="ＭＳ Ｐ明朝"/>
        <family val="1"/>
        <charset val="128"/>
      </rPr>
      <t>ディノニクス</t>
    </r>
    <r>
      <rPr>
        <sz val="11"/>
        <rFont val="Century"/>
        <family val="1"/>
      </rPr>
      <t>o50</t>
    </r>
    <phoneticPr fontId="20"/>
  </si>
  <si>
    <t>vs</t>
    <phoneticPr fontId="20"/>
  </si>
  <si>
    <t>岸和田</t>
    <rPh sb="0" eb="2">
      <t>キシワダ</t>
    </rPh>
    <phoneticPr fontId="20"/>
  </si>
  <si>
    <r>
      <t>B</t>
    </r>
    <r>
      <rPr>
        <sz val="11"/>
        <rFont val="ＭＳ Ｐ明朝"/>
        <family val="1"/>
        <charset val="128"/>
      </rPr>
      <t>コート③</t>
    </r>
    <phoneticPr fontId="20"/>
  </si>
  <si>
    <t>12:40</t>
    <phoneticPr fontId="20"/>
  </si>
  <si>
    <r>
      <t>B</t>
    </r>
    <r>
      <rPr>
        <sz val="11"/>
        <rFont val="ＭＳ Ｐ明朝"/>
        <family val="1"/>
        <charset val="128"/>
      </rPr>
      <t>コート④</t>
    </r>
    <phoneticPr fontId="20"/>
  </si>
  <si>
    <t>14:00</t>
    <phoneticPr fontId="20"/>
  </si>
  <si>
    <r>
      <t>(64)</t>
    </r>
    <r>
      <rPr>
        <sz val="11"/>
        <rFont val="ＭＳ Ｐ明朝"/>
        <family val="1"/>
        <charset val="128"/>
      </rPr>
      <t>負</t>
    </r>
    <phoneticPr fontId="20"/>
  </si>
  <si>
    <r>
      <t>D</t>
    </r>
    <r>
      <rPr>
        <sz val="11"/>
        <rFont val="ＭＳ Ｐ明朝"/>
        <family val="1"/>
        <charset val="128"/>
      </rPr>
      <t>コート④</t>
    </r>
    <phoneticPr fontId="20"/>
  </si>
  <si>
    <t>美原</t>
    <rPh sb="0" eb="1">
      <t>ミハラ</t>
    </rPh>
    <phoneticPr fontId="20"/>
  </si>
  <si>
    <r>
      <t>B</t>
    </r>
    <r>
      <rPr>
        <sz val="11"/>
        <rFont val="ＭＳ Ｐ明朝"/>
        <family val="1"/>
        <charset val="128"/>
      </rPr>
      <t>コート⑥</t>
    </r>
    <phoneticPr fontId="20"/>
  </si>
  <si>
    <t>18:00</t>
    <phoneticPr fontId="20"/>
  </si>
  <si>
    <t>OA50男子交流戦(246)試合追加。これに伴うオフィシャル、帯同審判の変更</t>
    <rPh sb="4" eb="6">
      <t>ダンシ</t>
    </rPh>
    <rPh sb="6" eb="9">
      <t>コウリュウセン</t>
    </rPh>
    <rPh sb="22" eb="23">
      <t>トモナ</t>
    </rPh>
    <rPh sb="31" eb="35">
      <t>タイドウシンパン</t>
    </rPh>
    <rPh sb="36" eb="38">
      <t>ヘンコウ</t>
    </rPh>
    <phoneticPr fontId="20"/>
  </si>
  <si>
    <t>奈良グリーンシニア</t>
    <rPh sb="0" eb="2">
      <t>ナラ</t>
    </rPh>
    <phoneticPr fontId="20"/>
  </si>
  <si>
    <t>MARS</t>
    <phoneticPr fontId="20"/>
  </si>
  <si>
    <t>デイジーダック</t>
    <phoneticPr fontId="20"/>
  </si>
  <si>
    <t>オーキッド</t>
    <phoneticPr fontId="20"/>
  </si>
  <si>
    <t>桜香コミックス</t>
    <rPh sb="0" eb="2">
      <t>オウカ</t>
    </rPh>
    <phoneticPr fontId="20"/>
  </si>
  <si>
    <t>LOVELY京都</t>
    <rPh sb="6" eb="8">
      <t>キョウト</t>
    </rPh>
    <phoneticPr fontId="20"/>
  </si>
  <si>
    <t>高田GT60</t>
    <rPh sb="0" eb="2">
      <t>タカダ</t>
    </rPh>
    <phoneticPr fontId="20"/>
  </si>
  <si>
    <t>ディノニクス60</t>
    <phoneticPr fontId="20"/>
  </si>
  <si>
    <t>CZ倶楽部スーパー</t>
    <rPh sb="2" eb="5">
      <t>クラブ</t>
    </rPh>
    <phoneticPr fontId="20"/>
  </si>
  <si>
    <t>明籠会</t>
    <rPh sb="0" eb="1">
      <t>アキラ</t>
    </rPh>
    <rPh sb="1" eb="2">
      <t>カゴ</t>
    </rPh>
    <rPh sb="2" eb="3">
      <t>カイ</t>
    </rPh>
    <phoneticPr fontId="20"/>
  </si>
  <si>
    <t>Y&amp;Sバスケ</t>
    <phoneticPr fontId="20"/>
  </si>
  <si>
    <t>近畿OAF 交流戦</t>
    <rPh sb="0" eb="2">
      <t>キンキ</t>
    </rPh>
    <rPh sb="6" eb="9">
      <t>コウリュウセン</t>
    </rPh>
    <phoneticPr fontId="20"/>
  </si>
  <si>
    <t>近畿OAF交流戦日程を追記</t>
    <rPh sb="0" eb="2">
      <t>キンキ</t>
    </rPh>
    <rPh sb="5" eb="8">
      <t>コウリュウセン</t>
    </rPh>
    <rPh sb="8" eb="10">
      <t>ニッテイ</t>
    </rPh>
    <rPh sb="11" eb="13">
      <t>ツイキ</t>
    </rPh>
    <phoneticPr fontId="20"/>
  </si>
  <si>
    <t>strongbonds(51)勝</t>
    <rPh sb="15" eb="16">
      <t>カチ</t>
    </rPh>
    <phoneticPr fontId="20"/>
  </si>
  <si>
    <r>
      <rPr>
        <sz val="11"/>
        <rFont val="ＭＳ Ｐゴシック"/>
        <family val="1"/>
        <charset val="128"/>
      </rPr>
      <t>オラクル</t>
    </r>
    <r>
      <rPr>
        <sz val="11"/>
        <rFont val="Century"/>
        <family val="1"/>
      </rPr>
      <t>(51)</t>
    </r>
    <r>
      <rPr>
        <sz val="11"/>
        <rFont val="Meiryo UI"/>
        <family val="1"/>
        <charset val="128"/>
      </rPr>
      <t>負</t>
    </r>
    <rPh sb="8" eb="9">
      <t>マ</t>
    </rPh>
    <phoneticPr fontId="20"/>
  </si>
  <si>
    <r>
      <t>trois4DIME</t>
    </r>
    <r>
      <rPr>
        <sz val="11"/>
        <rFont val="ＭＳ Ｐ明朝"/>
        <family val="1"/>
        <charset val="128"/>
      </rPr>
      <t>（</t>
    </r>
    <r>
      <rPr>
        <sz val="11"/>
        <rFont val="Century"/>
        <family val="1"/>
      </rPr>
      <t>52</t>
    </r>
    <r>
      <rPr>
        <sz val="11"/>
        <rFont val="ＭＳ Ｐ明朝"/>
        <family val="1"/>
        <charset val="128"/>
      </rPr>
      <t>）負</t>
    </r>
    <rPh sb="14" eb="15">
      <t>マ</t>
    </rPh>
    <phoneticPr fontId="20"/>
  </si>
  <si>
    <t>Dコート③④試合TOの誤記修正</t>
    <rPh sb="6" eb="8">
      <t>シアイ</t>
    </rPh>
    <rPh sb="11" eb="13">
      <t>ゴキ</t>
    </rPh>
    <rPh sb="13" eb="15">
      <t>シュウセイ</t>
    </rPh>
    <phoneticPr fontId="20"/>
  </si>
  <si>
    <t>ディノニクスO40(52)勝</t>
    <rPh sb="13" eb="14">
      <t>カチ</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</si>
</sst>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m/d;@"/>
    <numFmt numFmtId="177" formatCode="0_);\(0\)"/>
    <numFmt numFmtId="178" formatCode="#,##0_);[Red]\(#,##0\)"/>
    <numFmt numFmtId="179" formatCode="0_);[Red]\(0\)"/>
    <numFmt numFmtId="180" formatCode="m&quot;月&quot;d&quot;日&quot;;@"/>
    <numFmt numFmtId="181" formatCode="yyyy/m/d;@"/>
  </numFmts>
  <fonts count="79" x14ac:knownFonts="1">
    <font>
      <sz val="11"/>
      <name val="ＭＳ Ｐゴシック"/>
      <family val="3"/>
      <charset val="128"/>
    </font>
    <font>
      <b/>
      <sz val="11"/>
      <color indexed="52"/>
      <name val="ＭＳ Ｐゴシック"/>
      <family val="3"/>
      <charset val="128"/>
    </font>
    <font>
      <sz val="11"/>
      <color indexed="8"/>
      <name val="ＭＳ Ｐゴシック"/>
      <family val="3"/>
      <charset val="128"/>
    </font>
    <font>
      <b/>
      <sz val="11"/>
      <color indexed="56"/>
      <name val="ＭＳ Ｐゴシック"/>
      <family val="3"/>
      <charset val="128"/>
    </font>
    <font>
      <sz val="11"/>
      <color indexed="9"/>
      <name val="ＭＳ Ｐゴシック"/>
      <family val="3"/>
      <charset val="128"/>
    </font>
    <font>
      <sz val="11"/>
      <color indexed="60"/>
      <name val="ＭＳ Ｐゴシック"/>
      <family val="3"/>
      <charset val="128"/>
    </font>
    <font>
      <sz val="11"/>
      <color indexed="20"/>
      <name val="ＭＳ Ｐゴシック"/>
      <family val="3"/>
      <charset val="128"/>
    </font>
    <font>
      <b/>
      <sz val="15"/>
      <color indexed="56"/>
      <name val="ＭＳ Ｐゴシック"/>
      <family val="3"/>
      <charset val="128"/>
    </font>
    <font>
      <sz val="11"/>
      <color indexed="10"/>
      <name val="ＭＳ Ｐゴシック"/>
      <family val="3"/>
      <charset val="128"/>
    </font>
    <font>
      <b/>
      <sz val="11"/>
      <color indexed="9"/>
      <name val="ＭＳ Ｐゴシック"/>
      <family val="3"/>
      <charset val="128"/>
    </font>
    <font>
      <b/>
      <sz val="18"/>
      <color indexed="56"/>
      <name val="ＭＳ Ｐゴシック"/>
      <family val="3"/>
      <charset val="128"/>
    </font>
    <font>
      <b/>
      <sz val="11"/>
      <color indexed="63"/>
      <name val="ＭＳ Ｐゴシック"/>
      <family val="3"/>
      <charset val="128"/>
    </font>
    <font>
      <i/>
      <sz val="11"/>
      <color indexed="23"/>
      <name val="ＭＳ Ｐゴシック"/>
      <family val="3"/>
      <charset val="128"/>
    </font>
    <font>
      <b/>
      <sz val="13"/>
      <color indexed="56"/>
      <name val="ＭＳ Ｐゴシック"/>
      <family val="3"/>
      <charset val="128"/>
    </font>
    <font>
      <b/>
      <sz val="11"/>
      <color indexed="8"/>
      <name val="ＭＳ Ｐゴシック"/>
      <family val="3"/>
      <charset val="128"/>
    </font>
    <font>
      <sz val="11"/>
      <color indexed="17"/>
      <name val="ＭＳ Ｐゴシック"/>
      <family val="3"/>
      <charset val="128"/>
    </font>
    <font>
      <sz val="11"/>
      <color indexed="62"/>
      <name val="ＭＳ Ｐゴシック"/>
      <family val="3"/>
      <charset val="128"/>
    </font>
    <font>
      <sz val="11"/>
      <color indexed="52"/>
      <name val="ＭＳ Ｐゴシック"/>
      <family val="3"/>
      <charset val="128"/>
    </font>
    <font>
      <sz val="12"/>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1"/>
      <name val="Century"/>
      <family val="1"/>
    </font>
    <font>
      <sz val="14"/>
      <name val="Century"/>
      <family val="1"/>
    </font>
    <font>
      <sz val="12"/>
      <name val="Century"/>
      <family val="1"/>
    </font>
    <font>
      <b/>
      <u/>
      <sz val="14"/>
      <name val="ＭＳ Ｐ明朝"/>
      <family val="1"/>
      <charset val="128"/>
    </font>
    <font>
      <u/>
      <sz val="11"/>
      <color theme="10"/>
      <name val="ＭＳ Ｐゴシック"/>
      <family val="3"/>
      <charset val="128"/>
    </font>
    <font>
      <u/>
      <sz val="11"/>
      <color theme="11"/>
      <name val="ＭＳ Ｐゴシック"/>
      <family val="3"/>
      <charset val="128"/>
    </font>
    <font>
      <b/>
      <u/>
      <sz val="14"/>
      <name val="Century"/>
      <family val="1"/>
    </font>
    <font>
      <sz val="10"/>
      <name val="Century"/>
      <family val="1"/>
    </font>
    <font>
      <sz val="9"/>
      <name val="Century"/>
      <family val="1"/>
    </font>
    <font>
      <sz val="16"/>
      <color indexed="10"/>
      <name val="Century"/>
      <family val="1"/>
    </font>
    <font>
      <b/>
      <u/>
      <sz val="12"/>
      <name val="Century"/>
      <family val="1"/>
    </font>
    <font>
      <sz val="9"/>
      <name val="ＭＳ Ｐゴシック"/>
      <family val="3"/>
      <charset val="128"/>
    </font>
    <font>
      <sz val="12"/>
      <color indexed="8"/>
      <name val="ＭＳ Ｐゴシック"/>
      <family val="3"/>
      <charset val="128"/>
    </font>
    <font>
      <sz val="10"/>
      <name val="Meiryo UI"/>
      <family val="3"/>
      <charset val="128"/>
    </font>
    <font>
      <sz val="11"/>
      <name val="ＭＳ ゴシック"/>
      <family val="3"/>
      <charset val="128"/>
    </font>
    <font>
      <sz val="10"/>
      <color theme="0"/>
      <name val="Meiryo UI"/>
      <family val="3"/>
      <charset val="128"/>
    </font>
    <font>
      <sz val="12"/>
      <name val="Meiryo UI"/>
      <family val="3"/>
      <charset val="128"/>
    </font>
    <font>
      <sz val="11"/>
      <color rgb="FFFF0000"/>
      <name val="Century"/>
      <family val="1"/>
    </font>
    <font>
      <sz val="9"/>
      <name val="Meiryo UI"/>
      <family val="3"/>
      <charset val="128"/>
    </font>
    <font>
      <sz val="12"/>
      <color rgb="FFFF0000"/>
      <name val="ＭＳ Ｐゴシック"/>
      <family val="3"/>
      <charset val="128"/>
    </font>
    <font>
      <sz val="10"/>
      <color rgb="FFFF0000"/>
      <name val="Meiryo UI"/>
      <family val="3"/>
      <charset val="128"/>
    </font>
    <font>
      <sz val="11"/>
      <name val="Meiryo UI"/>
      <family val="3"/>
      <charset val="128"/>
    </font>
    <font>
      <b/>
      <u/>
      <sz val="14"/>
      <name val="Meiryo UI"/>
      <family val="3"/>
      <charset val="128"/>
    </font>
    <font>
      <b/>
      <u/>
      <sz val="12"/>
      <name val="Meiryo UI"/>
      <family val="3"/>
      <charset val="128"/>
    </font>
    <font>
      <sz val="8"/>
      <name val="Meiryo UI"/>
      <family val="3"/>
      <charset val="128"/>
    </font>
    <font>
      <sz val="16"/>
      <name val="Meiryo UI"/>
      <family val="3"/>
      <charset val="128"/>
    </font>
    <font>
      <b/>
      <sz val="11"/>
      <color theme="0"/>
      <name val="Meiryo UI"/>
      <family val="3"/>
      <charset val="128"/>
    </font>
    <font>
      <sz val="14"/>
      <name val="Meiryo UI"/>
      <family val="3"/>
      <charset val="128"/>
    </font>
    <font>
      <strike/>
      <sz val="11"/>
      <color rgb="FFFF0000"/>
      <name val="ＭＳ Ｐゴシック"/>
      <family val="3"/>
      <charset val="128"/>
    </font>
    <font>
      <strike/>
      <sz val="11"/>
      <color rgb="FFFF0000"/>
      <name val="Century"/>
      <family val="1"/>
    </font>
    <font>
      <sz val="10"/>
      <name val="ＭＳ Ｐゴシック"/>
      <family val="3"/>
      <charset val="128"/>
    </font>
    <font>
      <sz val="12"/>
      <name val="ＭＳ Ｐ明朝"/>
      <family val="1"/>
      <charset val="128"/>
    </font>
    <font>
      <sz val="11"/>
      <name val="ＭＳ 明朝"/>
      <family val="1"/>
      <charset val="128"/>
    </font>
    <font>
      <sz val="14"/>
      <name val="ＭＳ Ｐ明朝"/>
      <family val="1"/>
      <charset val="128"/>
    </font>
    <font>
      <sz val="11"/>
      <color theme="1"/>
      <name val="Meiryo UI"/>
      <family val="3"/>
      <charset val="128"/>
    </font>
    <font>
      <sz val="8"/>
      <color theme="1"/>
      <name val="Meiryo UI"/>
      <family val="3"/>
      <charset val="128"/>
    </font>
    <font>
      <sz val="10"/>
      <color theme="1"/>
      <name val="Meiryo UI"/>
      <family val="3"/>
      <charset val="128"/>
    </font>
    <font>
      <sz val="6"/>
      <color theme="1"/>
      <name val="Meiryo UI"/>
      <family val="3"/>
      <charset val="128"/>
    </font>
    <font>
      <sz val="9"/>
      <color theme="1"/>
      <name val="Meiryo UI"/>
      <family val="3"/>
      <charset val="128"/>
    </font>
    <font>
      <sz val="26"/>
      <name val="ＭＳ Ｐ明朝"/>
      <family val="1"/>
      <charset val="128"/>
    </font>
    <font>
      <sz val="26"/>
      <name val="Century"/>
      <family val="1"/>
    </font>
    <font>
      <b/>
      <sz val="14"/>
      <name val="Century"/>
      <family val="1"/>
    </font>
    <font>
      <b/>
      <sz val="12"/>
      <name val="Century"/>
      <family val="1"/>
    </font>
    <font>
      <b/>
      <sz val="12"/>
      <name val="ＭＳ Ｐ明朝"/>
      <family val="1"/>
      <charset val="128"/>
    </font>
    <font>
      <b/>
      <sz val="11"/>
      <name val="Century"/>
      <family val="1"/>
    </font>
    <font>
      <sz val="14"/>
      <name val="ＭＳ 明朝"/>
      <family val="1"/>
      <charset val="128"/>
    </font>
    <font>
      <sz val="16"/>
      <name val="Century"/>
      <family val="1"/>
    </font>
    <font>
      <sz val="7"/>
      <color theme="1"/>
      <name val="Meiryo UI"/>
      <family val="3"/>
      <charset val="128"/>
    </font>
    <font>
      <sz val="7"/>
      <name val="Meiryo UI"/>
      <family val="3"/>
      <charset val="128"/>
    </font>
    <font>
      <sz val="9"/>
      <color theme="1"/>
      <name val="Meiryo UI"/>
      <family val="2"/>
      <charset val="128"/>
    </font>
    <font>
      <sz val="10"/>
      <name val="ＭＳ Ｐ明朝"/>
      <family val="1"/>
      <charset val="128"/>
    </font>
    <font>
      <sz val="8"/>
      <name val="Century"/>
      <family val="1"/>
    </font>
    <font>
      <b/>
      <sz val="12"/>
      <color rgb="FFFF0000"/>
      <name val="ＭＳ Ｐゴシック"/>
      <family val="3"/>
      <charset val="128"/>
    </font>
    <font>
      <b/>
      <sz val="12"/>
      <name val="ＭＳ Ｐゴシック"/>
      <family val="3"/>
      <charset val="128"/>
    </font>
    <font>
      <sz val="11"/>
      <name val="ＭＳ Ｐゴシック"/>
      <family val="1"/>
      <charset val="128"/>
    </font>
    <font>
      <sz val="11"/>
      <name val="Meiryo UI"/>
      <family val="1"/>
      <charset val="128"/>
    </font>
    <font>
      <sz val="11"/>
      <name val="Century"/>
      <family val="1"/>
      <charset val="128"/>
    </font>
  </fonts>
  <fills count="31">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002060"/>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0000"/>
        <bgColor indexed="64"/>
      </patternFill>
    </fill>
    <fill>
      <patternFill patternType="solid">
        <fgColor rgb="FF0070C0"/>
        <bgColor indexed="64"/>
      </patternFill>
    </fill>
    <fill>
      <patternFill patternType="solid">
        <fgColor theme="0" tint="-0.249977111117893"/>
        <bgColor indexed="64"/>
      </patternFill>
    </fill>
    <fill>
      <patternFill patternType="solid">
        <fgColor rgb="FFFFFF66"/>
        <bgColor indexed="64"/>
      </patternFill>
    </fill>
  </fills>
  <borders count="21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dotted">
        <color auto="1"/>
      </bottom>
      <diagonal/>
    </border>
    <border>
      <left/>
      <right/>
      <top style="thin">
        <color auto="1"/>
      </top>
      <bottom style="medium">
        <color auto="1"/>
      </bottom>
      <diagonal/>
    </border>
    <border>
      <left style="medium">
        <color auto="1"/>
      </left>
      <right/>
      <top/>
      <bottom/>
      <diagonal/>
    </border>
    <border>
      <left style="medium">
        <color auto="1"/>
      </left>
      <right/>
      <top/>
      <bottom style="thin">
        <color auto="1"/>
      </bottom>
      <diagonal/>
    </border>
    <border>
      <left style="medium">
        <color auto="1"/>
      </left>
      <right/>
      <top style="dotted">
        <color auto="1"/>
      </top>
      <bottom style="dotted">
        <color auto="1"/>
      </bottom>
      <diagonal/>
    </border>
    <border>
      <left style="dotted">
        <color auto="1"/>
      </left>
      <right style="medium">
        <color auto="1"/>
      </right>
      <top style="dotted">
        <color auto="1"/>
      </top>
      <bottom style="dotted">
        <color auto="1"/>
      </bottom>
      <diagonal/>
    </border>
    <border>
      <left style="dotted">
        <color auto="1"/>
      </left>
      <right style="medium">
        <color auto="1"/>
      </right>
      <top/>
      <bottom style="thin">
        <color auto="1"/>
      </bottom>
      <diagonal/>
    </border>
    <border>
      <left style="dotted">
        <color auto="1"/>
      </left>
      <right style="medium">
        <color auto="1"/>
      </right>
      <top style="dotted">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medium">
        <color auto="1"/>
      </top>
      <bottom/>
      <diagonal/>
    </border>
    <border>
      <left/>
      <right style="medium">
        <color auto="1"/>
      </right>
      <top style="medium">
        <color auto="1"/>
      </top>
      <bottom style="dotted">
        <color auto="1"/>
      </bottom>
      <diagonal/>
    </border>
    <border>
      <left/>
      <right style="medium">
        <color auto="1"/>
      </right>
      <top/>
      <bottom/>
      <diagonal/>
    </border>
    <border>
      <left style="medium">
        <color auto="1"/>
      </left>
      <right/>
      <top style="medium">
        <color auto="1"/>
      </top>
      <bottom style="thin">
        <color auto="1"/>
      </bottom>
      <diagonal/>
    </border>
    <border>
      <left/>
      <right/>
      <top/>
      <bottom style="hair">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hair">
        <color auto="1"/>
      </top>
      <bottom/>
      <diagonal/>
    </border>
    <border>
      <left style="medium">
        <color auto="1"/>
      </left>
      <right style="thin">
        <color auto="1"/>
      </right>
      <top style="thin">
        <color auto="1"/>
      </top>
      <bottom style="medium">
        <color auto="1"/>
      </bottom>
      <diagonal/>
    </border>
    <border>
      <left/>
      <right style="medium">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diagonalDown="1">
      <left/>
      <right style="medium">
        <color auto="1"/>
      </right>
      <top style="thin">
        <color auto="1"/>
      </top>
      <bottom style="medium">
        <color auto="1"/>
      </bottom>
      <diagonal style="thin">
        <color auto="1"/>
      </diagonal>
    </border>
    <border diagonalDown="1">
      <left style="thin">
        <color auto="1"/>
      </left>
      <right style="thin">
        <color auto="1"/>
      </right>
      <top style="thin">
        <color auto="1"/>
      </top>
      <bottom style="thin">
        <color auto="1"/>
      </bottom>
      <diagonal style="thin">
        <color auto="1"/>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thin">
        <color auto="1"/>
      </top>
      <bottom style="thin">
        <color auto="1"/>
      </bottom>
      <diagonal/>
    </border>
    <border diagonalDown="1">
      <left style="thin">
        <color auto="1"/>
      </left>
      <right style="medium">
        <color auto="1"/>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diagonal/>
    </border>
    <border>
      <left style="medium">
        <color auto="1"/>
      </left>
      <right style="medium">
        <color auto="1"/>
      </right>
      <top style="medium">
        <color auto="1"/>
      </top>
      <bottom/>
      <diagonal/>
    </border>
    <border>
      <left style="thin">
        <color auto="1"/>
      </left>
      <right style="medium">
        <color auto="1"/>
      </right>
      <top style="thin">
        <color auto="1"/>
      </top>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bottom/>
      <diagonal/>
    </border>
    <border>
      <left/>
      <right/>
      <top/>
      <bottom style="thin">
        <color auto="1"/>
      </bottom>
      <diagonal/>
    </border>
    <border>
      <left/>
      <right style="medium">
        <color auto="1"/>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diagonal/>
    </border>
    <border>
      <left/>
      <right style="medium">
        <color auto="1"/>
      </right>
      <top style="medium">
        <color auto="1"/>
      </top>
      <bottom style="medium">
        <color auto="1"/>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right/>
      <top/>
      <bottom style="medium">
        <color indexed="30"/>
      </bottom>
      <diagonal/>
    </border>
    <border>
      <left/>
      <right style="medium">
        <color auto="1"/>
      </right>
      <top style="medium">
        <color auto="1"/>
      </top>
      <bottom style="hair">
        <color auto="1"/>
      </bottom>
      <diagonal/>
    </border>
    <border>
      <left/>
      <right style="medium">
        <color auto="1"/>
      </right>
      <top style="hair">
        <color auto="1"/>
      </top>
      <bottom style="thin">
        <color auto="1"/>
      </bottom>
      <diagonal/>
    </border>
    <border>
      <left/>
      <right style="medium">
        <color auto="1"/>
      </right>
      <top/>
      <bottom style="hair">
        <color auto="1"/>
      </bottom>
      <diagonal/>
    </border>
    <border>
      <left style="thin">
        <color auto="1"/>
      </left>
      <right style="medium">
        <color auto="1"/>
      </right>
      <top style="hair">
        <color auto="1"/>
      </top>
      <bottom style="thin">
        <color auto="1"/>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dotted">
        <color auto="1"/>
      </bottom>
      <diagonal/>
    </border>
    <border>
      <left style="dotted">
        <color auto="1"/>
      </left>
      <right style="medium">
        <color auto="1"/>
      </right>
      <top/>
      <bottom style="dotted">
        <color auto="1"/>
      </bottom>
      <diagonal/>
    </border>
    <border>
      <left style="medium">
        <color indexed="64"/>
      </left>
      <right style="thin">
        <color auto="1"/>
      </right>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auto="1"/>
      </top>
      <bottom style="dotted">
        <color auto="1"/>
      </bottom>
      <diagonal/>
    </border>
    <border>
      <left style="dotted">
        <color auto="1"/>
      </left>
      <right/>
      <top style="dotted">
        <color auto="1"/>
      </top>
      <bottom style="dotted">
        <color auto="1"/>
      </bottom>
      <diagonal/>
    </border>
    <border>
      <left style="dotted">
        <color auto="1"/>
      </left>
      <right/>
      <top/>
      <bottom style="thin">
        <color auto="1"/>
      </bottom>
      <diagonal/>
    </border>
    <border>
      <left style="dotted">
        <color auto="1"/>
      </left>
      <right/>
      <top style="dotted">
        <color auto="1"/>
      </top>
      <bottom style="thin">
        <color auto="1"/>
      </bottom>
      <diagonal/>
    </border>
    <border>
      <left/>
      <right/>
      <top style="dotted">
        <color auto="1"/>
      </top>
      <bottom style="dotted">
        <color auto="1"/>
      </bottom>
      <diagonal/>
    </border>
    <border>
      <left/>
      <right style="medium">
        <color auto="1"/>
      </right>
      <top style="thin">
        <color indexed="64"/>
      </top>
      <bottom style="medium">
        <color indexed="64"/>
      </bottom>
      <diagonal/>
    </border>
    <border>
      <left style="medium">
        <color indexed="64"/>
      </left>
      <right/>
      <top/>
      <bottom style="medium">
        <color indexed="64"/>
      </bottom>
      <diagonal/>
    </border>
    <border>
      <left style="thin">
        <color auto="1"/>
      </left>
      <right/>
      <top style="thin">
        <color auto="1"/>
      </top>
      <bottom style="medium">
        <color auto="1"/>
      </bottom>
      <diagonal/>
    </border>
    <border>
      <left style="dotted">
        <color auto="1"/>
      </left>
      <right style="medium">
        <color indexed="64"/>
      </right>
      <top style="dotted">
        <color auto="1"/>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auto="1"/>
      </bottom>
      <diagonal/>
    </border>
    <border>
      <left style="medium">
        <color auto="1"/>
      </left>
      <right/>
      <top style="dotted">
        <color auto="1"/>
      </top>
      <bottom style="thin">
        <color indexed="64"/>
      </bottom>
      <diagonal/>
    </border>
    <border>
      <left style="medium">
        <color indexed="64"/>
      </left>
      <right style="thin">
        <color auto="1"/>
      </right>
      <top style="thin">
        <color indexed="64"/>
      </top>
      <bottom/>
      <diagonal/>
    </border>
    <border>
      <left style="medium">
        <color auto="1"/>
      </left>
      <right style="thin">
        <color auto="1"/>
      </right>
      <top style="thin">
        <color auto="1"/>
      </top>
      <bottom style="medium">
        <color auto="1"/>
      </bottom>
      <diagonal/>
    </border>
    <border>
      <left style="dotted">
        <color auto="1"/>
      </left>
      <right style="dotted">
        <color auto="1"/>
      </right>
      <top style="dotted">
        <color auto="1"/>
      </top>
      <bottom/>
      <diagonal/>
    </border>
    <border>
      <left style="dotted">
        <color auto="1"/>
      </left>
      <right style="dotted">
        <color auto="1"/>
      </right>
      <top/>
      <bottom/>
      <diagonal/>
    </border>
    <border>
      <left style="dotted">
        <color auto="1"/>
      </left>
      <right style="dotted">
        <color auto="1"/>
      </right>
      <top/>
      <bottom style="dotted">
        <color auto="1"/>
      </bottom>
      <diagonal/>
    </border>
    <border>
      <left/>
      <right style="medium">
        <color rgb="FFFF0000"/>
      </right>
      <top/>
      <bottom/>
      <diagonal/>
    </border>
    <border>
      <left/>
      <right style="medium">
        <color rgb="FFFF0000"/>
      </right>
      <top/>
      <bottom style="medium">
        <color rgb="FFFF0000"/>
      </bottom>
      <diagonal/>
    </border>
    <border>
      <left style="medium">
        <color rgb="FFFF0000"/>
      </left>
      <right/>
      <top/>
      <bottom style="medium">
        <color rgb="FFFF0000"/>
      </bottom>
      <diagonal/>
    </border>
    <border>
      <left style="medium">
        <color rgb="FFFF0000"/>
      </left>
      <right/>
      <top/>
      <bottom/>
      <diagonal/>
    </border>
    <border>
      <left/>
      <right/>
      <top/>
      <bottom style="medium">
        <color rgb="FFFF000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auto="1"/>
      </right>
      <top style="thin">
        <color auto="1"/>
      </top>
      <bottom style="medium">
        <color auto="1"/>
      </bottom>
      <diagonal/>
    </border>
    <border>
      <left/>
      <right/>
      <top/>
      <bottom style="medium">
        <color indexed="30"/>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right style="medium">
        <color auto="1"/>
      </right>
      <top/>
      <bottom style="dotted">
        <color auto="1"/>
      </bottom>
      <diagonal/>
    </border>
    <border>
      <left/>
      <right/>
      <top style="thin">
        <color indexed="64"/>
      </top>
      <bottom/>
      <diagonal/>
    </border>
    <border>
      <left style="medium">
        <color auto="1"/>
      </left>
      <right/>
      <top style="thin">
        <color auto="1"/>
      </top>
      <bottom/>
      <diagonal/>
    </border>
    <border>
      <left/>
      <right style="medium">
        <color auto="1"/>
      </right>
      <top style="thin">
        <color indexed="64"/>
      </top>
      <bottom/>
      <diagonal/>
    </border>
    <border>
      <left style="medium">
        <color indexed="64"/>
      </left>
      <right style="medium">
        <color indexed="64"/>
      </right>
      <top style="thin">
        <color indexed="64"/>
      </top>
      <bottom/>
      <diagonal/>
    </border>
    <border>
      <left style="medium">
        <color rgb="FFFF0000"/>
      </left>
      <right/>
      <top style="dotted">
        <color auto="1"/>
      </top>
      <bottom style="dotted">
        <color auto="1"/>
      </bottom>
      <diagonal/>
    </border>
    <border>
      <left style="medium">
        <color rgb="FFFF0000"/>
      </left>
      <right/>
      <top/>
      <bottom style="thin">
        <color auto="1"/>
      </bottom>
      <diagonal/>
    </border>
    <border>
      <left style="medium">
        <color auto="1"/>
      </left>
      <right/>
      <top style="thin">
        <color auto="1"/>
      </top>
      <bottom style="medium">
        <color auto="1"/>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Down="1">
      <left style="thin">
        <color auto="1"/>
      </left>
      <right style="medium">
        <color indexed="64"/>
      </right>
      <top style="thin">
        <color indexed="64"/>
      </top>
      <bottom style="thin">
        <color indexed="64"/>
      </bottom>
      <diagonal style="thin">
        <color auto="1"/>
      </diagonal>
    </border>
    <border>
      <left style="medium">
        <color indexed="64"/>
      </left>
      <right/>
      <top/>
      <bottom style="medium">
        <color indexed="64"/>
      </bottom>
      <diagonal/>
    </border>
    <border>
      <left/>
      <right/>
      <top/>
      <bottom style="dotted">
        <color auto="1"/>
      </bottom>
      <diagonal/>
    </border>
    <border>
      <left/>
      <right/>
      <top style="dotted">
        <color auto="1"/>
      </top>
      <bottom/>
      <diagonal/>
    </border>
    <border>
      <left/>
      <right/>
      <top/>
      <bottom style="medium">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hair">
        <color auto="1"/>
      </left>
      <right style="hair">
        <color auto="1"/>
      </right>
      <top/>
      <bottom/>
      <diagonal/>
    </border>
    <border>
      <left/>
      <right/>
      <top/>
      <bottom style="medium">
        <color indexed="64"/>
      </bottom>
      <diagonal/>
    </border>
    <border>
      <left/>
      <right style="medium">
        <color indexed="64"/>
      </right>
      <top/>
      <bottom style="medium">
        <color indexed="64"/>
      </bottom>
      <diagonal/>
    </border>
    <border>
      <left style="thin">
        <color auto="1"/>
      </left>
      <right/>
      <top/>
      <bottom style="medium">
        <color auto="1"/>
      </bottom>
      <diagonal/>
    </border>
    <border>
      <left style="medium">
        <color indexed="64"/>
      </left>
      <right style="thin">
        <color auto="1"/>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Down="1">
      <left style="thin">
        <color auto="1"/>
      </left>
      <right style="medium">
        <color auto="1"/>
      </right>
      <top style="thin">
        <color indexed="64"/>
      </top>
      <bottom/>
      <diagonal style="thin">
        <color auto="1"/>
      </diagonal>
    </border>
    <border diagonalDown="1">
      <left style="thin">
        <color auto="1"/>
      </left>
      <right style="medium">
        <color auto="1"/>
      </right>
      <top/>
      <bottom style="medium">
        <color auto="1"/>
      </bottom>
      <diagonal style="thin">
        <color auto="1"/>
      </diagonal>
    </border>
    <border diagonalDown="1">
      <left style="thin">
        <color indexed="64"/>
      </left>
      <right style="medium">
        <color auto="1"/>
      </right>
      <top/>
      <bottom/>
      <diagonal style="thin">
        <color indexed="64"/>
      </diagonal>
    </border>
    <border>
      <left style="medium">
        <color auto="1"/>
      </left>
      <right/>
      <top style="dotted">
        <color auto="1"/>
      </top>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medium">
        <color auto="1"/>
      </left>
      <right/>
      <top style="thin">
        <color auto="1"/>
      </top>
      <bottom style="medium">
        <color auto="1"/>
      </bottom>
      <diagonal/>
    </border>
    <border>
      <left style="medium">
        <color indexed="64"/>
      </left>
      <right style="thin">
        <color auto="1"/>
      </right>
      <top style="thin">
        <color indexed="64"/>
      </top>
      <bottom/>
      <diagonal/>
    </border>
  </borders>
  <cellStyleXfs count="246">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10" fillId="0" borderId="0" applyNumberFormat="0" applyFill="0" applyBorder="0" applyAlignment="0" applyProtection="0">
      <alignment vertical="center"/>
    </xf>
    <xf numFmtId="0" fontId="9" fillId="20" borderId="1" applyNumberFormat="0" applyAlignment="0" applyProtection="0">
      <alignment vertical="center"/>
    </xf>
    <xf numFmtId="0" fontId="5" fillId="21" borderId="0" applyNumberFormat="0" applyBorder="0" applyAlignment="0" applyProtection="0">
      <alignment vertical="center"/>
    </xf>
    <xf numFmtId="0" fontId="19" fillId="22" borderId="2" applyNumberFormat="0" applyFont="0" applyAlignment="0" applyProtection="0">
      <alignment vertical="center"/>
    </xf>
    <xf numFmtId="0" fontId="17" fillId="0" borderId="3" applyNumberFormat="0" applyFill="0" applyAlignment="0" applyProtection="0">
      <alignment vertical="center"/>
    </xf>
    <xf numFmtId="0" fontId="6" fillId="3" borderId="0" applyNumberFormat="0" applyBorder="0" applyAlignment="0" applyProtection="0">
      <alignment vertical="center"/>
    </xf>
    <xf numFmtId="0" fontId="1" fillId="23" borderId="4" applyNumberFormat="0" applyAlignment="0" applyProtection="0">
      <alignment vertical="center"/>
    </xf>
    <xf numFmtId="0" fontId="8" fillId="0" borderId="0" applyNumberFormat="0" applyFill="0" applyBorder="0" applyAlignment="0" applyProtection="0">
      <alignment vertical="center"/>
    </xf>
    <xf numFmtId="0" fontId="7" fillId="0" borderId="5" applyNumberFormat="0" applyFill="0" applyAlignment="0" applyProtection="0">
      <alignment vertical="center"/>
    </xf>
    <xf numFmtId="0" fontId="13" fillId="0" borderId="6" applyNumberFormat="0" applyFill="0" applyAlignment="0" applyProtection="0">
      <alignment vertical="center"/>
    </xf>
    <xf numFmtId="0" fontId="3" fillId="0" borderId="7" applyNumberFormat="0" applyFill="0" applyAlignment="0" applyProtection="0">
      <alignment vertical="center"/>
    </xf>
    <xf numFmtId="0" fontId="3" fillId="0" borderId="0" applyNumberFormat="0" applyFill="0" applyBorder="0" applyAlignment="0" applyProtection="0">
      <alignment vertical="center"/>
    </xf>
    <xf numFmtId="0" fontId="11" fillId="23" borderId="9" applyNumberFormat="0" applyAlignment="0" applyProtection="0">
      <alignment vertical="center"/>
    </xf>
    <xf numFmtId="0" fontId="12" fillId="0" borderId="0" applyNumberFormat="0" applyFill="0" applyBorder="0" applyAlignment="0" applyProtection="0">
      <alignment vertical="center"/>
    </xf>
    <xf numFmtId="6" fontId="19" fillId="0" borderId="0" applyFont="0" applyFill="0" applyBorder="0" applyAlignment="0" applyProtection="0">
      <alignment vertical="center"/>
    </xf>
    <xf numFmtId="0" fontId="16" fillId="7" borderId="4" applyNumberFormat="0" applyAlignment="0" applyProtection="0">
      <alignment vertical="center"/>
    </xf>
    <xf numFmtId="0" fontId="15" fillId="4" borderId="0" applyNumberFormat="0" applyBorder="0" applyAlignment="0" applyProtection="0">
      <alignment vertical="center"/>
    </xf>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38" fontId="19" fillId="0" borderId="0" applyFont="0" applyFill="0" applyBorder="0" applyAlignment="0" applyProtection="0">
      <alignment vertical="center"/>
    </xf>
    <xf numFmtId="38" fontId="19" fillId="0" borderId="0" applyFont="0" applyFill="0" applyBorder="0" applyAlignment="0" applyProtection="0">
      <alignment vertical="center"/>
    </xf>
    <xf numFmtId="0" fontId="14" fillId="0" borderId="8" applyNumberFormat="0" applyFill="0" applyAlignment="0" applyProtection="0">
      <alignment vertical="center"/>
    </xf>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9" fillId="0" borderId="0">
      <alignment vertical="center"/>
    </xf>
    <xf numFmtId="0" fontId="19"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5" fillId="21" borderId="0" applyNumberFormat="0" applyBorder="0" applyAlignment="0" applyProtection="0">
      <alignment vertical="center"/>
    </xf>
    <xf numFmtId="0" fontId="3" fillId="0" borderId="70" applyNumberFormat="0" applyFill="0" applyAlignment="0" applyProtection="0">
      <alignment vertical="center"/>
    </xf>
    <xf numFmtId="38" fontId="19" fillId="0" borderId="0" applyFont="0" applyFill="0" applyBorder="0" applyAlignment="0" applyProtection="0">
      <alignment vertical="center"/>
    </xf>
    <xf numFmtId="6" fontId="19" fillId="0" borderId="0" applyFont="0" applyFill="0" applyBorder="0" applyAlignment="0" applyProtection="0">
      <alignment vertical="center"/>
    </xf>
    <xf numFmtId="0" fontId="19" fillId="0" borderId="0"/>
    <xf numFmtId="0" fontId="19" fillId="0" borderId="0">
      <alignment vertical="center"/>
    </xf>
    <xf numFmtId="0" fontId="36" fillId="0" borderId="0"/>
    <xf numFmtId="0" fontId="19" fillId="0" borderId="0">
      <alignment vertical="center"/>
    </xf>
    <xf numFmtId="0" fontId="19" fillId="22" borderId="84" applyNumberFormat="0" applyFont="0" applyAlignment="0" applyProtection="0">
      <alignment vertical="center"/>
    </xf>
    <xf numFmtId="0" fontId="1" fillId="23" borderId="85" applyNumberFormat="0" applyAlignment="0" applyProtection="0">
      <alignment vertical="center"/>
    </xf>
    <xf numFmtId="0" fontId="11" fillId="23" borderId="87" applyNumberFormat="0" applyAlignment="0" applyProtection="0">
      <alignment vertical="center"/>
    </xf>
    <xf numFmtId="0" fontId="16" fillId="7" borderId="85" applyNumberFormat="0" applyAlignment="0" applyProtection="0">
      <alignment vertical="center"/>
    </xf>
    <xf numFmtId="0" fontId="11" fillId="23" borderId="91" applyNumberFormat="0" applyAlignment="0" applyProtection="0">
      <alignment vertical="center"/>
    </xf>
    <xf numFmtId="0" fontId="1" fillId="23" borderId="89" applyNumberFormat="0" applyAlignment="0" applyProtection="0">
      <alignment vertical="center"/>
    </xf>
    <xf numFmtId="0" fontId="19" fillId="22" borderId="88" applyNumberFormat="0" applyFont="0" applyAlignment="0" applyProtection="0">
      <alignment vertical="center"/>
    </xf>
    <xf numFmtId="0" fontId="14" fillId="0" borderId="86" applyNumberFormat="0" applyFill="0" applyAlignment="0" applyProtection="0">
      <alignment vertical="center"/>
    </xf>
    <xf numFmtId="0" fontId="14" fillId="0" borderId="90" applyNumberFormat="0" applyFill="0" applyAlignment="0" applyProtection="0">
      <alignment vertical="center"/>
    </xf>
    <xf numFmtId="0" fontId="16" fillId="7" borderId="89" applyNumberFormat="0" applyAlignment="0" applyProtection="0">
      <alignment vertical="center"/>
    </xf>
    <xf numFmtId="38" fontId="19" fillId="0" borderId="0" applyFont="0" applyFill="0" applyBorder="0" applyAlignment="0" applyProtection="0"/>
    <xf numFmtId="0" fontId="19" fillId="22" borderId="122" applyNumberFormat="0" applyFont="0" applyAlignment="0" applyProtection="0">
      <alignment vertical="center"/>
    </xf>
    <xf numFmtId="0" fontId="1" fillId="23" borderId="123" applyNumberFormat="0" applyAlignment="0" applyProtection="0">
      <alignment vertical="center"/>
    </xf>
    <xf numFmtId="0" fontId="3" fillId="0" borderId="124" applyNumberFormat="0" applyFill="0" applyAlignment="0" applyProtection="0">
      <alignment vertical="center"/>
    </xf>
    <xf numFmtId="0" fontId="11" fillId="23" borderId="126" applyNumberFormat="0" applyAlignment="0" applyProtection="0">
      <alignment vertical="center"/>
    </xf>
    <xf numFmtId="0" fontId="16" fillId="7" borderId="123" applyNumberFormat="0" applyAlignment="0" applyProtection="0">
      <alignment vertical="center"/>
    </xf>
    <xf numFmtId="0" fontId="14" fillId="0" borderId="125" applyNumberFormat="0" applyFill="0" applyAlignment="0" applyProtection="0">
      <alignment vertical="center"/>
    </xf>
    <xf numFmtId="0" fontId="3" fillId="0" borderId="124" applyNumberFormat="0" applyFill="0" applyAlignment="0" applyProtection="0">
      <alignment vertical="center"/>
    </xf>
    <xf numFmtId="0" fontId="3" fillId="0" borderId="7" applyNumberFormat="0" applyFill="0" applyAlignment="0" applyProtection="0">
      <alignment vertical="center"/>
    </xf>
    <xf numFmtId="0" fontId="19" fillId="22" borderId="88" applyNumberFormat="0" applyFont="0" applyAlignment="0" applyProtection="0">
      <alignment vertical="center"/>
    </xf>
    <xf numFmtId="0" fontId="1" fillId="23" borderId="89" applyNumberFormat="0" applyAlignment="0" applyProtection="0">
      <alignment vertical="center"/>
    </xf>
    <xf numFmtId="0" fontId="11" fillId="23" borderId="91" applyNumberFormat="0" applyAlignment="0" applyProtection="0">
      <alignment vertical="center"/>
    </xf>
    <xf numFmtId="0" fontId="16" fillId="7" borderId="89" applyNumberFormat="0" applyAlignment="0" applyProtection="0">
      <alignment vertical="center"/>
    </xf>
    <xf numFmtId="0" fontId="14" fillId="0" borderId="90" applyNumberFormat="0" applyFill="0" applyAlignment="0" applyProtection="0">
      <alignment vertical="center"/>
    </xf>
    <xf numFmtId="0" fontId="3" fillId="0" borderId="128" applyNumberFormat="0" applyFill="0" applyAlignment="0" applyProtection="0">
      <alignment vertical="center"/>
    </xf>
    <xf numFmtId="0" fontId="19" fillId="0" borderId="0">
      <alignment vertical="center"/>
    </xf>
    <xf numFmtId="0" fontId="19" fillId="0" borderId="0"/>
    <xf numFmtId="0" fontId="19" fillId="0" borderId="0"/>
    <xf numFmtId="0" fontId="71" fillId="0" borderId="0">
      <alignment vertical="center"/>
    </xf>
    <xf numFmtId="0" fontId="11" fillId="23" borderId="194" applyNumberFormat="0" applyAlignment="0" applyProtection="0">
      <alignment vertical="center"/>
    </xf>
    <xf numFmtId="0" fontId="19" fillId="22" borderId="191" applyNumberFormat="0" applyFont="0" applyAlignment="0" applyProtection="0">
      <alignment vertical="center"/>
    </xf>
    <xf numFmtId="0" fontId="14" fillId="0" borderId="206" applyNumberFormat="0" applyFill="0" applyAlignment="0" applyProtection="0">
      <alignment vertical="center"/>
    </xf>
    <xf numFmtId="0" fontId="16" fillId="7" borderId="205" applyNumberFormat="0" applyAlignment="0" applyProtection="0">
      <alignment vertical="center"/>
    </xf>
    <xf numFmtId="0" fontId="11" fillId="23" borderId="207" applyNumberFormat="0" applyAlignment="0" applyProtection="0">
      <alignment vertical="center"/>
    </xf>
    <xf numFmtId="0" fontId="3" fillId="0" borderId="184" applyNumberFormat="0" applyFill="0" applyAlignment="0" applyProtection="0">
      <alignment vertical="center"/>
    </xf>
    <xf numFmtId="0" fontId="1" fillId="23" borderId="205" applyNumberFormat="0" applyAlignment="0" applyProtection="0">
      <alignment vertical="center"/>
    </xf>
    <xf numFmtId="0" fontId="14" fillId="0" borderId="193" applyNumberFormat="0" applyFill="0" applyAlignment="0" applyProtection="0">
      <alignment vertical="center"/>
    </xf>
    <xf numFmtId="0" fontId="3" fillId="0" borderId="201" applyNumberFormat="0" applyFill="0" applyAlignment="0" applyProtection="0">
      <alignment vertical="center"/>
    </xf>
    <xf numFmtId="0" fontId="19" fillId="22" borderId="204" applyNumberFormat="0" applyFont="0" applyAlignment="0" applyProtection="0">
      <alignment vertical="center"/>
    </xf>
    <xf numFmtId="0" fontId="16" fillId="7" borderId="205" applyNumberFormat="0" applyAlignment="0" applyProtection="0">
      <alignment vertical="center"/>
    </xf>
    <xf numFmtId="0" fontId="1" fillId="23" borderId="205" applyNumberFormat="0" applyAlignment="0" applyProtection="0">
      <alignment vertical="center"/>
    </xf>
    <xf numFmtId="0" fontId="1" fillId="23" borderId="205" applyNumberFormat="0" applyAlignment="0" applyProtection="0">
      <alignment vertical="center"/>
    </xf>
    <xf numFmtId="0" fontId="19" fillId="22" borderId="204" applyNumberFormat="0" applyFont="0" applyAlignment="0" applyProtection="0">
      <alignment vertical="center"/>
    </xf>
    <xf numFmtId="0" fontId="11" fillId="23" borderId="207" applyNumberFormat="0" applyAlignment="0" applyProtection="0">
      <alignment vertical="center"/>
    </xf>
    <xf numFmtId="0" fontId="16" fillId="7" borderId="192" applyNumberFormat="0" applyAlignment="0" applyProtection="0">
      <alignment vertical="center"/>
    </xf>
    <xf numFmtId="0" fontId="11" fillId="23" borderId="194" applyNumberFormat="0" applyAlignment="0" applyProtection="0">
      <alignment vertical="center"/>
    </xf>
    <xf numFmtId="0" fontId="1" fillId="23" borderId="192" applyNumberFormat="0" applyAlignment="0" applyProtection="0">
      <alignment vertical="center"/>
    </xf>
    <xf numFmtId="0" fontId="19" fillId="22" borderId="191" applyNumberFormat="0" applyFont="0" applyAlignment="0" applyProtection="0">
      <alignment vertical="center"/>
    </xf>
    <xf numFmtId="0" fontId="3" fillId="0" borderId="201" applyNumberFormat="0" applyFill="0" applyAlignment="0" applyProtection="0">
      <alignment vertical="center"/>
    </xf>
    <xf numFmtId="0" fontId="3" fillId="0" borderId="201" applyNumberFormat="0" applyFill="0" applyAlignment="0" applyProtection="0">
      <alignment vertical="center"/>
    </xf>
    <xf numFmtId="0" fontId="16" fillId="7" borderId="205" applyNumberFormat="0" applyAlignment="0" applyProtection="0">
      <alignment vertical="center"/>
    </xf>
    <xf numFmtId="0" fontId="16" fillId="7" borderId="205" applyNumberFormat="0" applyAlignment="0" applyProtection="0">
      <alignment vertical="center"/>
    </xf>
    <xf numFmtId="0" fontId="1" fillId="23" borderId="192" applyNumberFormat="0" applyAlignment="0" applyProtection="0">
      <alignment vertical="center"/>
    </xf>
    <xf numFmtId="0" fontId="14" fillId="0" borderId="206" applyNumberFormat="0" applyFill="0" applyAlignment="0" applyProtection="0">
      <alignment vertical="center"/>
    </xf>
    <xf numFmtId="0" fontId="3" fillId="0" borderId="201" applyNumberFormat="0" applyFill="0" applyAlignment="0" applyProtection="0">
      <alignment vertical="center"/>
    </xf>
    <xf numFmtId="0" fontId="3" fillId="0" borderId="184" applyNumberFormat="0" applyFill="0" applyAlignment="0" applyProtection="0">
      <alignment vertical="center"/>
    </xf>
    <xf numFmtId="0" fontId="19" fillId="22" borderId="204" applyNumberFormat="0" applyFont="0" applyAlignment="0" applyProtection="0">
      <alignment vertical="center"/>
    </xf>
    <xf numFmtId="0" fontId="11" fillId="23" borderId="207" applyNumberFormat="0" applyAlignment="0" applyProtection="0">
      <alignment vertical="center"/>
    </xf>
    <xf numFmtId="0" fontId="11" fillId="23" borderId="207" applyNumberFormat="0" applyAlignment="0" applyProtection="0">
      <alignment vertical="center"/>
    </xf>
    <xf numFmtId="0" fontId="19" fillId="22" borderId="204" applyNumberFormat="0" applyFont="0" applyAlignment="0" applyProtection="0">
      <alignment vertical="center"/>
    </xf>
    <xf numFmtId="0" fontId="19" fillId="22" borderId="122" applyNumberFormat="0" applyFont="0" applyAlignment="0" applyProtection="0">
      <alignment vertical="center"/>
    </xf>
    <xf numFmtId="0" fontId="1" fillId="23" borderId="123" applyNumberFormat="0" applyAlignment="0" applyProtection="0">
      <alignment vertical="center"/>
    </xf>
    <xf numFmtId="0" fontId="11" fillId="23" borderId="126" applyNumberFormat="0" applyAlignment="0" applyProtection="0">
      <alignment vertical="center"/>
    </xf>
    <xf numFmtId="0" fontId="16" fillId="7" borderId="123" applyNumberFormat="0" applyAlignment="0" applyProtection="0">
      <alignment vertical="center"/>
    </xf>
    <xf numFmtId="0" fontId="11" fillId="23" borderId="126" applyNumberFormat="0" applyAlignment="0" applyProtection="0">
      <alignment vertical="center"/>
    </xf>
    <xf numFmtId="0" fontId="1" fillId="23" borderId="123" applyNumberFormat="0" applyAlignment="0" applyProtection="0">
      <alignment vertical="center"/>
    </xf>
    <xf numFmtId="0" fontId="19" fillId="22" borderId="122" applyNumberFormat="0" applyFont="0" applyAlignment="0" applyProtection="0">
      <alignment vertical="center"/>
    </xf>
    <xf numFmtId="0" fontId="14" fillId="0" borderId="125" applyNumberFormat="0" applyFill="0" applyAlignment="0" applyProtection="0">
      <alignment vertical="center"/>
    </xf>
    <xf numFmtId="0" fontId="14" fillId="0" borderId="125" applyNumberFormat="0" applyFill="0" applyAlignment="0" applyProtection="0">
      <alignment vertical="center"/>
    </xf>
    <xf numFmtId="0" fontId="16" fillId="7" borderId="123" applyNumberFormat="0" applyAlignment="0" applyProtection="0">
      <alignment vertical="center"/>
    </xf>
    <xf numFmtId="0" fontId="14" fillId="0" borderId="206" applyNumberFormat="0" applyFill="0" applyAlignment="0" applyProtection="0">
      <alignment vertical="center"/>
    </xf>
    <xf numFmtId="0" fontId="19" fillId="22" borderId="185" applyNumberFormat="0" applyFont="0" applyAlignment="0" applyProtection="0">
      <alignment vertical="center"/>
    </xf>
    <xf numFmtId="0" fontId="1" fillId="23" borderId="186" applyNumberFormat="0" applyAlignment="0" applyProtection="0">
      <alignment vertical="center"/>
    </xf>
    <xf numFmtId="0" fontId="3" fillId="0" borderId="184" applyNumberFormat="0" applyFill="0" applyAlignment="0" applyProtection="0">
      <alignment vertical="center"/>
    </xf>
    <xf numFmtId="0" fontId="11" fillId="23" borderId="188" applyNumberFormat="0" applyAlignment="0" applyProtection="0">
      <alignment vertical="center"/>
    </xf>
    <xf numFmtId="0" fontId="16" fillId="7" borderId="186" applyNumberFormat="0" applyAlignment="0" applyProtection="0">
      <alignment vertical="center"/>
    </xf>
    <xf numFmtId="0" fontId="14" fillId="0" borderId="187" applyNumberFormat="0" applyFill="0" applyAlignment="0" applyProtection="0">
      <alignment vertical="center"/>
    </xf>
    <xf numFmtId="0" fontId="3" fillId="0" borderId="184" applyNumberFormat="0" applyFill="0" applyAlignment="0" applyProtection="0">
      <alignment vertical="center"/>
    </xf>
    <xf numFmtId="0" fontId="3" fillId="0" borderId="184" applyNumberFormat="0" applyFill="0" applyAlignment="0" applyProtection="0">
      <alignment vertical="center"/>
    </xf>
    <xf numFmtId="0" fontId="19" fillId="22" borderId="122" applyNumberFormat="0" applyFont="0" applyAlignment="0" applyProtection="0">
      <alignment vertical="center"/>
    </xf>
    <xf numFmtId="0" fontId="1" fillId="23" borderId="123" applyNumberFormat="0" applyAlignment="0" applyProtection="0">
      <alignment vertical="center"/>
    </xf>
    <xf numFmtId="0" fontId="11" fillId="23" borderId="126" applyNumberFormat="0" applyAlignment="0" applyProtection="0">
      <alignment vertical="center"/>
    </xf>
    <xf numFmtId="0" fontId="16" fillId="7" borderId="123" applyNumberFormat="0" applyAlignment="0" applyProtection="0">
      <alignment vertical="center"/>
    </xf>
    <xf numFmtId="0" fontId="14" fillId="0" borderId="125" applyNumberFormat="0" applyFill="0" applyAlignment="0" applyProtection="0">
      <alignment vertical="center"/>
    </xf>
    <xf numFmtId="0" fontId="3" fillId="0" borderId="184" applyNumberFormat="0" applyFill="0" applyAlignment="0" applyProtection="0">
      <alignment vertical="center"/>
    </xf>
    <xf numFmtId="0" fontId="1" fillId="23" borderId="205" applyNumberFormat="0" applyAlignment="0" applyProtection="0">
      <alignment vertical="center"/>
    </xf>
    <xf numFmtId="0" fontId="16" fillId="7" borderId="192" applyNumberFormat="0" applyAlignment="0" applyProtection="0">
      <alignment vertical="center"/>
    </xf>
    <xf numFmtId="0" fontId="11" fillId="23" borderId="194" applyNumberFormat="0" applyAlignment="0" applyProtection="0">
      <alignment vertical="center"/>
    </xf>
    <xf numFmtId="0" fontId="1" fillId="23" borderId="192" applyNumberFormat="0" applyAlignment="0" applyProtection="0">
      <alignment vertical="center"/>
    </xf>
    <xf numFmtId="0" fontId="19" fillId="22" borderId="191" applyNumberFormat="0" applyFont="0" applyAlignment="0" applyProtection="0">
      <alignment vertical="center"/>
    </xf>
    <xf numFmtId="0" fontId="14" fillId="0" borderId="193" applyNumberFormat="0" applyFill="0" applyAlignment="0" applyProtection="0">
      <alignment vertical="center"/>
    </xf>
    <xf numFmtId="0" fontId="14" fillId="0" borderId="193" applyNumberFormat="0" applyFill="0" applyAlignment="0" applyProtection="0">
      <alignment vertical="center"/>
    </xf>
    <xf numFmtId="0" fontId="16" fillId="7" borderId="192" applyNumberFormat="0" applyAlignment="0" applyProtection="0">
      <alignment vertical="center"/>
    </xf>
    <xf numFmtId="0" fontId="19" fillId="22" borderId="204" applyNumberFormat="0" applyFont="0" applyAlignment="0" applyProtection="0">
      <alignment vertical="center"/>
    </xf>
    <xf numFmtId="0" fontId="19" fillId="22" borderId="191" applyNumberFormat="0" applyFont="0" applyAlignment="0" applyProtection="0">
      <alignment vertical="center"/>
    </xf>
    <xf numFmtId="0" fontId="1" fillId="23" borderId="192" applyNumberFormat="0" applyAlignment="0" applyProtection="0">
      <alignment vertical="center"/>
    </xf>
    <xf numFmtId="0" fontId="11" fillId="23" borderId="194" applyNumberFormat="0" applyAlignment="0" applyProtection="0">
      <alignment vertical="center"/>
    </xf>
    <xf numFmtId="0" fontId="16" fillId="7" borderId="192" applyNumberFormat="0" applyAlignment="0" applyProtection="0">
      <alignment vertical="center"/>
    </xf>
    <xf numFmtId="0" fontId="14" fillId="0" borderId="193" applyNumberFormat="0" applyFill="0" applyAlignment="0" applyProtection="0">
      <alignment vertical="center"/>
    </xf>
    <xf numFmtId="0" fontId="11" fillId="23" borderId="207" applyNumberFormat="0" applyAlignment="0" applyProtection="0">
      <alignment vertical="center"/>
    </xf>
    <xf numFmtId="0" fontId="19" fillId="22" borderId="197" applyNumberFormat="0" applyFont="0" applyAlignment="0" applyProtection="0">
      <alignment vertical="center"/>
    </xf>
    <xf numFmtId="0" fontId="1" fillId="23" borderId="198" applyNumberFormat="0" applyAlignment="0" applyProtection="0">
      <alignment vertical="center"/>
    </xf>
    <xf numFmtId="0" fontId="11" fillId="23" borderId="200" applyNumberFormat="0" applyAlignment="0" applyProtection="0">
      <alignment vertical="center"/>
    </xf>
    <xf numFmtId="0" fontId="16" fillId="7" borderId="198" applyNumberFormat="0" applyAlignment="0" applyProtection="0">
      <alignment vertical="center"/>
    </xf>
    <xf numFmtId="0" fontId="14" fillId="0" borderId="199" applyNumberFormat="0" applyFill="0" applyAlignment="0" applyProtection="0">
      <alignment vertical="center"/>
    </xf>
    <xf numFmtId="0" fontId="3" fillId="0" borderId="201" applyNumberFormat="0" applyFill="0" applyAlignment="0" applyProtection="0">
      <alignment vertical="center"/>
    </xf>
    <xf numFmtId="0" fontId="3" fillId="0" borderId="201" applyNumberFormat="0" applyFill="0" applyAlignment="0" applyProtection="0">
      <alignment vertical="center"/>
    </xf>
    <xf numFmtId="0" fontId="14" fillId="0" borderId="206" applyNumberFormat="0" applyFill="0" applyAlignment="0" applyProtection="0">
      <alignment vertical="center"/>
    </xf>
    <xf numFmtId="0" fontId="1" fillId="23" borderId="205" applyNumberFormat="0" applyAlignment="0" applyProtection="0">
      <alignment vertical="center"/>
    </xf>
    <xf numFmtId="0" fontId="16" fillId="7" borderId="205" applyNumberFormat="0" applyAlignment="0" applyProtection="0">
      <alignment vertical="center"/>
    </xf>
    <xf numFmtId="0" fontId="14" fillId="0" borderId="206" applyNumberFormat="0" applyFill="0" applyAlignment="0" applyProtection="0">
      <alignment vertical="center"/>
    </xf>
  </cellStyleXfs>
  <cellXfs count="1393">
    <xf numFmtId="0" fontId="0" fillId="0" borderId="0" xfId="0"/>
    <xf numFmtId="0" fontId="0" fillId="0" borderId="0" xfId="0" applyFont="1" applyFill="1" applyBorder="1" applyAlignment="1">
      <alignment horizontal="center" vertical="center" shrinkToFit="1"/>
    </xf>
    <xf numFmtId="0" fontId="18" fillId="0" borderId="0" xfId="0" applyFont="1" applyAlignment="1">
      <alignment shrinkToFit="1"/>
    </xf>
    <xf numFmtId="38" fontId="0" fillId="0" borderId="19" xfId="0" applyNumberFormat="1" applyFont="1" applyFill="1" applyBorder="1" applyAlignment="1">
      <alignment horizontal="center" vertical="center" shrinkToFit="1"/>
    </xf>
    <xf numFmtId="0" fontId="18" fillId="0" borderId="12" xfId="0" applyFont="1" applyBorder="1" applyAlignment="1">
      <alignment horizontal="center" vertical="center" shrinkToFit="1"/>
    </xf>
    <xf numFmtId="0" fontId="0" fillId="0" borderId="0" xfId="0" applyFill="1" applyBorder="1" applyAlignment="1">
      <alignment horizontal="center" vertical="center" shrinkToFit="1"/>
    </xf>
    <xf numFmtId="0" fontId="0" fillId="0" borderId="13" xfId="0" applyFont="1" applyFill="1" applyBorder="1" applyAlignment="1">
      <alignment horizontal="center" vertical="center" shrinkToFit="1"/>
    </xf>
    <xf numFmtId="0" fontId="18" fillId="0" borderId="0" xfId="0" applyFont="1" applyAlignment="1">
      <alignment horizontal="center" shrinkToFit="1"/>
    </xf>
    <xf numFmtId="0" fontId="22" fillId="0" borderId="0" xfId="0" applyFont="1" applyBorder="1" applyAlignment="1">
      <alignment vertical="center"/>
    </xf>
    <xf numFmtId="0" fontId="22" fillId="0" borderId="0" xfId="0" applyFont="1"/>
    <xf numFmtId="0" fontId="22" fillId="0" borderId="0" xfId="0" applyFont="1" applyBorder="1" applyAlignment="1">
      <alignment horizontal="left" vertical="center"/>
    </xf>
    <xf numFmtId="177" fontId="22" fillId="0" borderId="0" xfId="0" applyNumberFormat="1" applyFont="1" applyBorder="1" applyAlignment="1">
      <alignment vertical="center" shrinkToFit="1"/>
    </xf>
    <xf numFmtId="0" fontId="18" fillId="0" borderId="0" xfId="0" applyFont="1" applyAlignment="1">
      <alignment horizontal="right" shrinkToFit="1"/>
    </xf>
    <xf numFmtId="0" fontId="18" fillId="0" borderId="0" xfId="0" applyFont="1" applyAlignment="1"/>
    <xf numFmtId="0" fontId="0" fillId="0" borderId="21" xfId="0" applyFont="1" applyBorder="1" applyAlignment="1">
      <alignment horizontal="center" vertical="center" shrinkToFit="1"/>
    </xf>
    <xf numFmtId="0" fontId="0" fillId="0" borderId="28" xfId="0" applyFont="1" applyBorder="1" applyAlignment="1">
      <alignment horizontal="left" vertical="center" shrinkToFit="1"/>
    </xf>
    <xf numFmtId="0" fontId="0" fillId="0" borderId="20" xfId="0" applyFont="1" applyBorder="1" applyAlignment="1">
      <alignment horizontal="left" vertical="center" shrinkToFit="1"/>
    </xf>
    <xf numFmtId="0" fontId="0" fillId="0" borderId="28"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21" xfId="0" applyFont="1" applyBorder="1" applyAlignment="1">
      <alignment horizontal="center" vertical="center"/>
    </xf>
    <xf numFmtId="0" fontId="0" fillId="0" borderId="28" xfId="0" applyFont="1" applyBorder="1" applyAlignment="1">
      <alignment horizontal="left" vertical="center"/>
    </xf>
    <xf numFmtId="0" fontId="0" fillId="0" borderId="32" xfId="0" applyFont="1" applyBorder="1" applyAlignment="1">
      <alignment horizontal="left" vertical="center"/>
    </xf>
    <xf numFmtId="0" fontId="0" fillId="0" borderId="34"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3"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34" xfId="0" applyFont="1" applyBorder="1" applyAlignment="1">
      <alignment horizontal="center" vertical="center"/>
    </xf>
    <xf numFmtId="0" fontId="0" fillId="0" borderId="29"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4"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5" xfId="0" applyFont="1" applyBorder="1" applyAlignment="1">
      <alignment horizontal="center" vertical="center" shrinkToFit="1"/>
    </xf>
    <xf numFmtId="0" fontId="0" fillId="0" borderId="46"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45" xfId="0" applyFont="1" applyBorder="1" applyAlignment="1">
      <alignment horizontal="center" vertical="center"/>
    </xf>
    <xf numFmtId="0" fontId="0" fillId="0" borderId="37" xfId="0" applyFont="1" applyBorder="1" applyAlignment="1">
      <alignment horizontal="center" vertical="center"/>
    </xf>
    <xf numFmtId="0" fontId="0" fillId="0" borderId="41" xfId="0" applyFont="1" applyFill="1" applyBorder="1" applyAlignment="1">
      <alignment horizontal="center" vertical="center" shrinkToFit="1"/>
    </xf>
    <xf numFmtId="0" fontId="0" fillId="0" borderId="20" xfId="0" applyFont="1" applyBorder="1" applyAlignment="1">
      <alignment horizontal="left" vertical="center"/>
    </xf>
    <xf numFmtId="0" fontId="18" fillId="0" borderId="36" xfId="0" applyFont="1" applyBorder="1" applyAlignment="1">
      <alignment shrinkToFit="1"/>
    </xf>
    <xf numFmtId="0" fontId="18" fillId="0" borderId="26" xfId="0" applyFont="1" applyBorder="1" applyAlignment="1">
      <alignment shrinkToFit="1"/>
    </xf>
    <xf numFmtId="0" fontId="0" fillId="0" borderId="14" xfId="0" applyFont="1" applyFill="1" applyBorder="1" applyAlignment="1">
      <alignment horizontal="center" vertical="center" shrinkToFit="1"/>
    </xf>
    <xf numFmtId="0" fontId="0" fillId="0" borderId="14" xfId="0" applyFill="1" applyBorder="1" applyAlignment="1">
      <alignment horizontal="center" vertical="center" shrinkToFit="1"/>
    </xf>
    <xf numFmtId="176" fontId="22" fillId="0" borderId="0" xfId="0" applyNumberFormat="1" applyFont="1"/>
    <xf numFmtId="0" fontId="22" fillId="0" borderId="0" xfId="0" applyFont="1" applyFill="1" applyBorder="1"/>
    <xf numFmtId="176" fontId="22" fillId="0" borderId="0" xfId="0" applyNumberFormat="1" applyFont="1" applyBorder="1" applyAlignment="1"/>
    <xf numFmtId="0" fontId="22" fillId="0" borderId="0" xfId="0" applyFont="1" applyFill="1" applyBorder="1" applyAlignment="1">
      <alignment vertical="center"/>
    </xf>
    <xf numFmtId="177" fontId="29" fillId="0" borderId="0" xfId="0" applyNumberFormat="1" applyFont="1" applyBorder="1" applyAlignment="1">
      <alignment vertical="center" shrinkToFit="1"/>
    </xf>
    <xf numFmtId="176" fontId="22" fillId="0" borderId="0" xfId="0" applyNumberFormat="1" applyFont="1" applyFill="1" applyBorder="1" applyAlignment="1">
      <alignment vertical="center" shrinkToFit="1"/>
    </xf>
    <xf numFmtId="0" fontId="22" fillId="0" borderId="0" xfId="0" applyNumberFormat="1" applyFont="1" applyFill="1" applyBorder="1" applyAlignment="1">
      <alignment horizontal="right" vertical="center"/>
    </xf>
    <xf numFmtId="177" fontId="22" fillId="0" borderId="0" xfId="0" applyNumberFormat="1" applyFont="1" applyBorder="1" applyAlignment="1"/>
    <xf numFmtId="176" fontId="22" fillId="0" borderId="0" xfId="0" applyNumberFormat="1" applyFont="1" applyFill="1" applyBorder="1" applyAlignment="1">
      <alignment horizontal="center" vertical="center" wrapText="1"/>
    </xf>
    <xf numFmtId="176" fontId="22" fillId="0" borderId="0" xfId="0" applyNumberFormat="1" applyFont="1" applyFill="1" applyBorder="1"/>
    <xf numFmtId="177" fontId="22" fillId="0" borderId="0" xfId="0" applyNumberFormat="1" applyFont="1" applyFill="1" applyBorder="1"/>
    <xf numFmtId="176" fontId="28" fillId="0" borderId="0" xfId="0" applyNumberFormat="1" applyFont="1" applyFill="1" applyBorder="1"/>
    <xf numFmtId="177" fontId="29" fillId="0" borderId="0" xfId="0" applyNumberFormat="1" applyFont="1" applyFill="1" applyBorder="1" applyAlignment="1">
      <alignment horizontal="center" vertical="center" shrinkToFit="1"/>
    </xf>
    <xf numFmtId="176" fontId="22" fillId="0" borderId="0" xfId="0" applyNumberFormat="1" applyFont="1" applyFill="1" applyBorder="1" applyAlignment="1">
      <alignment vertical="center" wrapText="1"/>
    </xf>
    <xf numFmtId="0" fontId="22" fillId="0" borderId="0" xfId="0" applyNumberFormat="1" applyFont="1" applyFill="1" applyBorder="1" applyAlignment="1">
      <alignment vertical="center" wrapText="1"/>
    </xf>
    <xf numFmtId="0" fontId="22" fillId="0" borderId="0" xfId="0" applyFont="1" applyFill="1" applyBorder="1" applyAlignment="1">
      <alignment horizontal="center" vertical="center"/>
    </xf>
    <xf numFmtId="0" fontId="22" fillId="0" borderId="0" xfId="0" applyNumberFormat="1" applyFont="1" applyFill="1" applyBorder="1" applyAlignment="1">
      <alignment vertical="center"/>
    </xf>
    <xf numFmtId="176" fontId="22" fillId="0" borderId="0" xfId="0" applyNumberFormat="1" applyFont="1" applyFill="1" applyBorder="1" applyAlignment="1">
      <alignment horizontal="center" vertical="center"/>
    </xf>
    <xf numFmtId="176" fontId="22" fillId="0" borderId="0" xfId="0" applyNumberFormat="1" applyFont="1" applyFill="1" applyBorder="1" applyAlignment="1">
      <alignment vertical="center"/>
    </xf>
    <xf numFmtId="177" fontId="22" fillId="0" borderId="0" xfId="0" applyNumberFormat="1" applyFont="1" applyBorder="1" applyAlignment="1">
      <alignment vertical="center"/>
    </xf>
    <xf numFmtId="0" fontId="22" fillId="0" borderId="0" xfId="0" applyFont="1" applyFill="1" applyBorder="1" applyAlignment="1">
      <alignment vertical="center" shrinkToFit="1"/>
    </xf>
    <xf numFmtId="176" fontId="22" fillId="0" borderId="0" xfId="0" applyNumberFormat="1" applyFont="1" applyFill="1" applyBorder="1" applyAlignment="1"/>
    <xf numFmtId="177" fontId="29" fillId="0" borderId="0" xfId="0" applyNumberFormat="1" applyFont="1" applyFill="1" applyBorder="1" applyAlignment="1">
      <alignment vertical="center" shrinkToFit="1"/>
    </xf>
    <xf numFmtId="176" fontId="22" fillId="0" borderId="0" xfId="0" applyNumberFormat="1" applyFont="1" applyBorder="1" applyAlignment="1">
      <alignment vertical="center"/>
    </xf>
    <xf numFmtId="176" fontId="28" fillId="0" borderId="0" xfId="0" applyNumberFormat="1" applyFont="1"/>
    <xf numFmtId="176" fontId="22" fillId="0" borderId="0" xfId="0" applyNumberFormat="1" applyFont="1" applyFill="1" applyBorder="1" applyAlignment="1">
      <alignment horizontal="center" vertical="center" shrinkToFit="1"/>
    </xf>
    <xf numFmtId="0" fontId="22" fillId="0" borderId="0" xfId="0" applyNumberFormat="1" applyFont="1" applyFill="1" applyBorder="1" applyAlignment="1">
      <alignment horizontal="center" vertical="center" shrinkToFit="1"/>
    </xf>
    <xf numFmtId="0" fontId="22" fillId="0" borderId="0" xfId="0" applyNumberFormat="1" applyFont="1" applyFill="1" applyBorder="1" applyAlignment="1"/>
    <xf numFmtId="0" fontId="22" fillId="0" borderId="0" xfId="0" applyNumberFormat="1" applyFont="1" applyBorder="1" applyAlignment="1">
      <alignment horizontal="right" vertical="center"/>
    </xf>
    <xf numFmtId="0" fontId="22" fillId="0" borderId="0" xfId="0" applyNumberFormat="1" applyFont="1" applyBorder="1" applyAlignment="1">
      <alignment vertical="center"/>
    </xf>
    <xf numFmtId="0" fontId="29" fillId="0" borderId="0" xfId="0" applyNumberFormat="1" applyFont="1" applyFill="1" applyBorder="1" applyAlignment="1">
      <alignment vertical="center" wrapText="1"/>
    </xf>
    <xf numFmtId="176" fontId="30" fillId="0" borderId="0" xfId="0" applyNumberFormat="1" applyFont="1" applyFill="1" applyBorder="1" applyAlignment="1">
      <alignment vertical="center" wrapText="1"/>
    </xf>
    <xf numFmtId="177" fontId="32" fillId="0" borderId="0" xfId="0" applyNumberFormat="1" applyFont="1"/>
    <xf numFmtId="177" fontId="22" fillId="0" borderId="0" xfId="0" applyNumberFormat="1" applyFont="1" applyBorder="1" applyAlignment="1">
      <alignment shrinkToFit="1"/>
    </xf>
    <xf numFmtId="177" fontId="32" fillId="0" borderId="0" xfId="0" applyNumberFormat="1" applyFont="1" applyBorder="1"/>
    <xf numFmtId="0" fontId="22" fillId="0" borderId="0" xfId="0" applyFont="1" applyFill="1" applyBorder="1" applyAlignment="1">
      <alignment horizontal="center"/>
    </xf>
    <xf numFmtId="0" fontId="22" fillId="0" borderId="0" xfId="0" applyNumberFormat="1" applyFont="1" applyBorder="1" applyAlignment="1">
      <alignment vertical="center" shrinkToFit="1"/>
    </xf>
    <xf numFmtId="0" fontId="22" fillId="0" borderId="0" xfId="0" applyNumberFormat="1" applyFont="1" applyFill="1" applyBorder="1" applyAlignment="1">
      <alignment vertical="center" shrinkToFit="1"/>
    </xf>
    <xf numFmtId="177" fontId="22" fillId="0" borderId="0" xfId="0" applyNumberFormat="1" applyFont="1" applyFill="1" applyBorder="1" applyAlignment="1"/>
    <xf numFmtId="177" fontId="22" fillId="0" borderId="0" xfId="0" applyNumberFormat="1" applyFont="1" applyFill="1" applyBorder="1" applyAlignment="1">
      <alignment vertical="center" shrinkToFit="1"/>
    </xf>
    <xf numFmtId="176" fontId="29" fillId="0" borderId="0" xfId="0" applyNumberFormat="1" applyFont="1" applyFill="1" applyBorder="1" applyAlignment="1">
      <alignment vertical="center" shrinkToFit="1"/>
    </xf>
    <xf numFmtId="176" fontId="29" fillId="0" borderId="0" xfId="0" applyNumberFormat="1" applyFont="1" applyFill="1" applyBorder="1" applyAlignment="1">
      <alignment horizontal="center" vertical="center" shrinkToFit="1"/>
    </xf>
    <xf numFmtId="177" fontId="22" fillId="0" borderId="0" xfId="0" applyNumberFormat="1" applyFont="1" applyFill="1" applyBorder="1" applyAlignment="1">
      <alignment horizontal="center"/>
    </xf>
    <xf numFmtId="0" fontId="18" fillId="0" borderId="11" xfId="0" applyFont="1" applyFill="1" applyBorder="1" applyAlignment="1">
      <alignment horizontal="center" vertical="center" shrinkToFit="1"/>
    </xf>
    <xf numFmtId="177" fontId="18" fillId="0" borderId="10" xfId="0" applyNumberFormat="1" applyFont="1" applyBorder="1" applyAlignment="1">
      <alignment horizontal="center" vertical="center" shrinkToFit="1"/>
    </xf>
    <xf numFmtId="0" fontId="18" fillId="0" borderId="55" xfId="0" applyNumberFormat="1" applyFont="1" applyBorder="1" applyAlignment="1">
      <alignment horizontal="center" vertical="center" shrinkToFit="1"/>
    </xf>
    <xf numFmtId="0" fontId="18" fillId="0" borderId="56"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3" xfId="0" applyFont="1" applyBorder="1" applyAlignment="1">
      <alignment horizontal="center" vertical="center" shrinkToFit="1"/>
    </xf>
    <xf numFmtId="0" fontId="18" fillId="0" borderId="58" xfId="0" applyFont="1" applyBorder="1" applyAlignment="1">
      <alignment horizontal="center" vertical="center" shrinkToFit="1"/>
    </xf>
    <xf numFmtId="0" fontId="18" fillId="0" borderId="14" xfId="0" applyFont="1" applyBorder="1" applyAlignment="1">
      <alignment horizontal="center" vertical="center" shrinkToFit="1"/>
    </xf>
    <xf numFmtId="20" fontId="18" fillId="0" borderId="0" xfId="0" applyNumberFormat="1" applyFont="1" applyBorder="1" applyAlignment="1">
      <alignment horizontal="center" vertical="center" shrinkToFit="1"/>
    </xf>
    <xf numFmtId="0" fontId="18" fillId="0" borderId="58" xfId="0" applyNumberFormat="1" applyFont="1" applyBorder="1" applyAlignment="1">
      <alignment horizontal="center" vertical="center" shrinkToFit="1"/>
    </xf>
    <xf numFmtId="0" fontId="18" fillId="0" borderId="0" xfId="0" applyFont="1" applyAlignment="1">
      <alignment shrinkToFit="1"/>
    </xf>
    <xf numFmtId="0" fontId="18" fillId="0" borderId="0" xfId="0" applyFont="1" applyBorder="1" applyAlignment="1">
      <alignment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6" fontId="18" fillId="0" borderId="14" xfId="39" applyFont="1" applyBorder="1" applyAlignment="1">
      <alignment horizontal="center" vertical="center" textRotation="255"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38" fontId="0" fillId="0" borderId="19" xfId="58" applyFont="1" applyFill="1" applyBorder="1" applyAlignment="1">
      <alignment horizontal="center" vertical="center" shrinkToFit="1"/>
    </xf>
    <xf numFmtId="38" fontId="0" fillId="0" borderId="17" xfId="0" applyNumberFormat="1" applyFont="1" applyFill="1" applyBorder="1" applyAlignment="1">
      <alignment horizontal="center" vertical="center" shrinkToFit="1"/>
    </xf>
    <xf numFmtId="0" fontId="18" fillId="0" borderId="20" xfId="0" applyFont="1" applyBorder="1" applyAlignment="1">
      <alignment horizontal="center" vertical="center" shrinkToFit="1"/>
    </xf>
    <xf numFmtId="0" fontId="18" fillId="0" borderId="21" xfId="0" applyFont="1" applyBorder="1" applyAlignment="1">
      <alignment horizontal="center" vertical="center" shrinkToFit="1"/>
    </xf>
    <xf numFmtId="0" fontId="18" fillId="0" borderId="0" xfId="0" applyFont="1" applyBorder="1" applyAlignment="1">
      <alignment vertical="center" textRotation="255" shrinkToFit="1"/>
    </xf>
    <xf numFmtId="0" fontId="18" fillId="0" borderId="23" xfId="0" applyFont="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60" xfId="0" applyFont="1" applyFill="1" applyBorder="1" applyAlignment="1">
      <alignment vertical="center" shrinkToFit="1"/>
    </xf>
    <xf numFmtId="0" fontId="18" fillId="0" borderId="51" xfId="0" applyFont="1" applyFill="1" applyBorder="1" applyAlignment="1">
      <alignment horizontal="right" vertical="center" shrinkToFit="1"/>
    </xf>
    <xf numFmtId="0" fontId="18" fillId="0" borderId="58" xfId="0" applyFont="1" applyBorder="1" applyAlignment="1">
      <alignment horizontal="center" vertical="top" textRotation="255" shrinkToFit="1"/>
    </xf>
    <xf numFmtId="0" fontId="18" fillId="0" borderId="0" xfId="0" applyFont="1" applyFill="1" applyBorder="1" applyAlignment="1">
      <alignment horizontal="center" vertical="center" shrinkToFit="1"/>
    </xf>
    <xf numFmtId="0" fontId="18" fillId="0" borderId="13" xfId="0" applyFont="1" applyFill="1" applyBorder="1" applyAlignment="1">
      <alignment horizontal="center" vertical="center" shrinkToFit="1"/>
    </xf>
    <xf numFmtId="20" fontId="18" fillId="0" borderId="0" xfId="0" applyNumberFormat="1" applyFont="1" applyFill="1" applyBorder="1" applyAlignment="1">
      <alignment horizontal="center" vertical="center" shrinkToFit="1"/>
    </xf>
    <xf numFmtId="0" fontId="18" fillId="0" borderId="0" xfId="0" applyFont="1" applyBorder="1" applyAlignment="1">
      <alignment horizontal="center" vertical="center" textRotation="255" shrinkToFit="1"/>
    </xf>
    <xf numFmtId="0" fontId="18" fillId="0" borderId="0" xfId="0" applyFont="1" applyBorder="1" applyAlignment="1">
      <alignment horizontal="right" vertical="center" shrinkToFit="1"/>
    </xf>
    <xf numFmtId="0" fontId="18" fillId="0" borderId="0" xfId="0" applyFont="1" applyBorder="1" applyAlignment="1">
      <alignment vertical="center" shrinkToFit="1"/>
    </xf>
    <xf numFmtId="0" fontId="18" fillId="0" borderId="0" xfId="0" applyFont="1" applyFill="1" applyBorder="1" applyAlignment="1">
      <alignment horizontal="right" vertical="center" shrinkToFit="1"/>
    </xf>
    <xf numFmtId="0" fontId="18" fillId="0" borderId="0" xfId="0" applyFont="1" applyFill="1" applyBorder="1" applyAlignment="1">
      <alignment vertical="center" shrinkToFit="1"/>
    </xf>
    <xf numFmtId="6" fontId="18" fillId="0" borderId="10" xfId="39" applyFont="1" applyBorder="1" applyAlignment="1">
      <alignment horizontal="center" vertical="center" textRotation="255" shrinkToFit="1"/>
    </xf>
    <xf numFmtId="177" fontId="18" fillId="0" borderId="0" xfId="0" applyNumberFormat="1" applyFont="1" applyBorder="1" applyAlignment="1">
      <alignment horizontal="center" vertical="center" shrinkToFit="1"/>
    </xf>
    <xf numFmtId="38" fontId="0" fillId="0" borderId="0" xfId="0" applyNumberFormat="1"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8" xfId="0" applyFill="1" applyBorder="1" applyAlignment="1">
      <alignment horizontal="center" vertical="center" shrinkToFit="1"/>
    </xf>
    <xf numFmtId="0" fontId="18" fillId="0" borderId="58" xfId="0" applyFont="1" applyFill="1" applyBorder="1" applyAlignment="1">
      <alignment vertical="center" shrinkToFit="1"/>
    </xf>
    <xf numFmtId="6" fontId="18" fillId="0" borderId="58" xfId="130" applyFont="1" applyFill="1" applyBorder="1" applyAlignment="1">
      <alignment horizontal="center" vertical="center" shrinkToFit="1"/>
    </xf>
    <xf numFmtId="0" fontId="0" fillId="0" borderId="0" xfId="0" applyFont="1"/>
    <xf numFmtId="0" fontId="18" fillId="0" borderId="24" xfId="0" applyFont="1" applyBorder="1" applyAlignment="1">
      <alignment horizontal="center" vertical="center" shrinkToFit="1"/>
    </xf>
    <xf numFmtId="0" fontId="0" fillId="0" borderId="24" xfId="0" applyFont="1" applyFill="1" applyBorder="1" applyAlignment="1">
      <alignment horizontal="center" vertical="center" shrinkToFit="1"/>
    </xf>
    <xf numFmtId="0" fontId="18" fillId="0" borderId="0" xfId="0" applyFont="1" applyFill="1" applyAlignment="1">
      <alignment shrinkToFit="1"/>
    </xf>
    <xf numFmtId="0" fontId="18" fillId="0" borderId="0" xfId="0" applyNumberFormat="1" applyFont="1" applyBorder="1" applyAlignment="1">
      <alignment horizontal="center" vertical="center" shrinkToFit="1"/>
    </xf>
    <xf numFmtId="6" fontId="18" fillId="0" borderId="0" xfId="39" applyFont="1" applyBorder="1" applyAlignment="1">
      <alignment horizontal="center" vertical="center" textRotation="255" shrinkToFit="1"/>
    </xf>
    <xf numFmtId="0" fontId="18" fillId="0" borderId="25" xfId="0" applyFont="1" applyBorder="1" applyAlignment="1">
      <alignment horizontal="centerContinuous" vertical="center" shrinkToFit="1"/>
    </xf>
    <xf numFmtId="0" fontId="18" fillId="0" borderId="32" xfId="0" applyFont="1" applyBorder="1" applyAlignment="1">
      <alignment horizontal="centerContinuous" vertical="center" shrinkToFit="1"/>
    </xf>
    <xf numFmtId="0" fontId="0" fillId="0" borderId="71" xfId="0" applyFont="1" applyBorder="1" applyAlignment="1">
      <alignment horizontal="center" vertical="center" shrinkToFit="1"/>
    </xf>
    <xf numFmtId="0" fontId="0" fillId="0" borderId="72" xfId="0" applyFont="1" applyBorder="1" applyAlignment="1">
      <alignment horizontal="center" vertical="center" shrinkToFit="1"/>
    </xf>
    <xf numFmtId="0" fontId="18" fillId="0" borderId="54" xfId="0" applyFont="1" applyBorder="1" applyAlignment="1">
      <alignment vertical="center" textRotation="255" shrinkToFit="1"/>
    </xf>
    <xf numFmtId="0" fontId="18" fillId="0" borderId="62" xfId="0" applyFont="1" applyBorder="1" applyAlignment="1">
      <alignment vertical="center" textRotation="255" shrinkToFit="1"/>
    </xf>
    <xf numFmtId="0" fontId="18" fillId="0" borderId="68" xfId="0" applyFont="1" applyBorder="1" applyAlignment="1">
      <alignment vertical="center" textRotation="255" shrinkToFit="1"/>
    </xf>
    <xf numFmtId="0" fontId="18" fillId="0" borderId="39" xfId="0" applyFont="1" applyBorder="1" applyAlignment="1">
      <alignment vertical="center" textRotation="255" shrinkToFit="1"/>
    </xf>
    <xf numFmtId="0" fontId="0" fillId="0" borderId="73"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62" xfId="0" applyFont="1" applyBorder="1" applyAlignment="1">
      <alignment horizontal="center" vertical="center" shrinkToFit="1"/>
    </xf>
    <xf numFmtId="38" fontId="0" fillId="0" borderId="19" xfId="129" applyFont="1" applyFill="1" applyBorder="1" applyAlignment="1">
      <alignment horizontal="center" vertical="center" shrinkToFit="1"/>
    </xf>
    <xf numFmtId="0" fontId="0" fillId="0" borderId="27" xfId="0" applyFont="1" applyBorder="1" applyAlignment="1">
      <alignment horizontal="center" vertical="center" shrinkToFit="1"/>
    </xf>
    <xf numFmtId="0" fontId="34" fillId="0" borderId="0" xfId="131" applyFont="1" applyFill="1" applyBorder="1" applyAlignment="1">
      <alignment horizontal="center" wrapText="1"/>
    </xf>
    <xf numFmtId="0" fontId="18" fillId="0" borderId="0" xfId="0" applyFont="1" applyFill="1" applyBorder="1" applyAlignment="1">
      <alignment shrinkToFit="1"/>
    </xf>
    <xf numFmtId="0" fontId="22" fillId="0" borderId="0" xfId="0" applyFont="1" applyBorder="1" applyAlignment="1">
      <alignment horizontal="center" vertical="center" shrinkToFit="1"/>
    </xf>
    <xf numFmtId="177" fontId="22" fillId="0" borderId="0" xfId="0" applyNumberFormat="1" applyFont="1" applyBorder="1" applyAlignment="1">
      <alignment horizontal="center" vertical="center" shrinkToFit="1"/>
    </xf>
    <xf numFmtId="177" fontId="22" fillId="0" borderId="0" xfId="0" applyNumberFormat="1" applyFont="1" applyFill="1" applyBorder="1" applyAlignment="1">
      <alignment horizontal="center" vertical="center" shrinkToFit="1"/>
    </xf>
    <xf numFmtId="0" fontId="22" fillId="0" borderId="0" xfId="0" applyNumberFormat="1" applyFont="1" applyFill="1" applyBorder="1" applyAlignment="1">
      <alignment horizontal="center" vertical="center" wrapText="1"/>
    </xf>
    <xf numFmtId="176" fontId="22" fillId="0" borderId="0" xfId="0" applyNumberFormat="1" applyFont="1" applyBorder="1"/>
    <xf numFmtId="0" fontId="22" fillId="0" borderId="0" xfId="0" applyNumberFormat="1" applyFont="1" applyAlignment="1">
      <alignment horizontal="center" vertical="center" wrapText="1"/>
    </xf>
    <xf numFmtId="0" fontId="22" fillId="0" borderId="0" xfId="0" applyFont="1" applyFill="1" applyBorder="1" applyAlignment="1">
      <alignment horizontal="center" vertical="center" shrinkToFit="1"/>
    </xf>
    <xf numFmtId="177" fontId="22" fillId="0" borderId="0" xfId="0" applyNumberFormat="1" applyFont="1" applyFill="1" applyBorder="1" applyAlignment="1">
      <alignment vertical="center"/>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176" fontId="25" fillId="0" borderId="0" xfId="0" applyNumberFormat="1" applyFont="1"/>
    <xf numFmtId="0" fontId="22" fillId="0" borderId="0" xfId="0" applyFont="1" applyBorder="1"/>
    <xf numFmtId="176" fontId="31" fillId="0" borderId="0" xfId="0" applyNumberFormat="1" applyFont="1" applyBorder="1" applyAlignment="1">
      <alignment vertical="center"/>
    </xf>
    <xf numFmtId="177" fontId="22" fillId="0" borderId="0" xfId="0" quotePrefix="1" applyNumberFormat="1" applyFont="1" applyFill="1" applyBorder="1" applyAlignment="1">
      <alignment vertical="center"/>
    </xf>
    <xf numFmtId="177" fontId="21" fillId="0" borderId="0" xfId="0" applyNumberFormat="1" applyFont="1" applyBorder="1" applyAlignment="1">
      <alignment vertical="center"/>
    </xf>
    <xf numFmtId="176" fontId="30" fillId="0" borderId="0" xfId="0" applyNumberFormat="1" applyFont="1" applyFill="1" applyBorder="1" applyAlignment="1">
      <alignment horizontal="center" vertical="center" wrapText="1"/>
    </xf>
    <xf numFmtId="176" fontId="22" fillId="0" borderId="0" xfId="0" applyNumberFormat="1" applyFont="1" applyFill="1" applyBorder="1" applyAlignment="1">
      <alignment shrinkToFit="1"/>
    </xf>
    <xf numFmtId="0" fontId="18" fillId="0" borderId="13" xfId="0" applyFont="1" applyBorder="1" applyAlignment="1">
      <alignment vertical="center" shrinkToFit="1"/>
    </xf>
    <xf numFmtId="176" fontId="22" fillId="0" borderId="0" xfId="0" applyNumberFormat="1" applyFont="1" applyBorder="1"/>
    <xf numFmtId="176" fontId="22" fillId="0" borderId="0" xfId="0" quotePrefix="1" applyNumberFormat="1" applyFont="1" applyBorder="1" applyAlignment="1">
      <alignment horizontal="center"/>
    </xf>
    <xf numFmtId="0" fontId="18" fillId="0" borderId="76" xfId="0" applyFont="1" applyFill="1" applyBorder="1" applyAlignment="1">
      <alignment horizontal="center" vertical="center" shrinkToFit="1"/>
    </xf>
    <xf numFmtId="0" fontId="18" fillId="0" borderId="77" xfId="0" applyFont="1" applyBorder="1" applyAlignment="1">
      <alignment vertical="center" shrinkToFit="1"/>
    </xf>
    <xf numFmtId="0" fontId="18" fillId="0" borderId="57"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22" xfId="0" applyFont="1" applyBorder="1" applyAlignment="1">
      <alignment horizontal="center" vertical="center" shrinkToFit="1"/>
    </xf>
    <xf numFmtId="0" fontId="18" fillId="0" borderId="67" xfId="0" applyFont="1" applyBorder="1" applyAlignment="1">
      <alignment horizontal="center" vertical="center" shrinkToFit="1"/>
    </xf>
    <xf numFmtId="0" fontId="35" fillId="0" borderId="0" xfId="133" applyFont="1" applyAlignment="1">
      <alignment vertical="center"/>
    </xf>
    <xf numFmtId="49" fontId="37" fillId="24" borderId="49" xfId="133" applyNumberFormat="1" applyFont="1" applyFill="1" applyBorder="1" applyAlignment="1">
      <alignment vertical="center"/>
    </xf>
    <xf numFmtId="0" fontId="37" fillId="24" borderId="49" xfId="133" applyFont="1" applyFill="1" applyBorder="1" applyAlignment="1">
      <alignment vertical="center"/>
    </xf>
    <xf numFmtId="0" fontId="35" fillId="0" borderId="49" xfId="133" quotePrefix="1" applyNumberFormat="1" applyFont="1" applyBorder="1" applyAlignment="1">
      <alignment vertical="center"/>
    </xf>
    <xf numFmtId="49" fontId="35" fillId="0" borderId="49" xfId="133" applyNumberFormat="1" applyFont="1" applyBorder="1" applyAlignment="1">
      <alignment vertical="center"/>
    </xf>
    <xf numFmtId="49" fontId="35" fillId="0" borderId="49" xfId="134" applyNumberFormat="1" applyFont="1" applyBorder="1" applyAlignment="1">
      <alignment vertical="center"/>
    </xf>
    <xf numFmtId="0" fontId="35" fillId="0" borderId="49" xfId="133" applyFont="1" applyBorder="1" applyAlignment="1">
      <alignment vertical="center"/>
    </xf>
    <xf numFmtId="0" fontId="35" fillId="0" borderId="49" xfId="133" applyNumberFormat="1" applyFont="1" applyBorder="1" applyAlignment="1">
      <alignment vertical="center"/>
    </xf>
    <xf numFmtId="0" fontId="18" fillId="0" borderId="80" xfId="0" applyFont="1" applyBorder="1" applyAlignment="1">
      <alignment vertical="center" shrinkToFit="1"/>
    </xf>
    <xf numFmtId="0" fontId="18" fillId="0" borderId="80" xfId="0" applyFont="1" applyFill="1" applyBorder="1" applyAlignment="1">
      <alignment vertical="center" shrinkToFit="1"/>
    </xf>
    <xf numFmtId="0" fontId="18" fillId="0" borderId="75" xfId="0" applyFont="1" applyBorder="1" applyAlignment="1">
      <alignment horizontal="right" vertical="center" shrinkToFit="1"/>
    </xf>
    <xf numFmtId="0" fontId="18" fillId="0" borderId="75" xfId="0" applyFont="1" applyFill="1" applyBorder="1" applyAlignment="1">
      <alignment horizontal="right" vertical="center" shrinkToFit="1"/>
    </xf>
    <xf numFmtId="0" fontId="22" fillId="0" borderId="0" xfId="0" applyFont="1" applyAlignment="1">
      <alignment horizontal="center"/>
    </xf>
    <xf numFmtId="0" fontId="22" fillId="0" borderId="0" xfId="0" applyFont="1" applyBorder="1" applyAlignment="1">
      <alignment horizontal="center"/>
    </xf>
    <xf numFmtId="0" fontId="22" fillId="0" borderId="21" xfId="0" applyFont="1" applyBorder="1" applyAlignment="1">
      <alignment horizontal="center" vertical="center"/>
    </xf>
    <xf numFmtId="0" fontId="22" fillId="0" borderId="28" xfId="0" applyFont="1" applyBorder="1" applyAlignment="1">
      <alignment horizontal="center" vertical="center"/>
    </xf>
    <xf numFmtId="0" fontId="22" fillId="0" borderId="20" xfId="0" applyFont="1" applyBorder="1" applyAlignment="1">
      <alignment horizontal="center" vertical="center"/>
    </xf>
    <xf numFmtId="0" fontId="23" fillId="0" borderId="0" xfId="0" applyFont="1"/>
    <xf numFmtId="0" fontId="22" fillId="0" borderId="78" xfId="0" applyFont="1" applyBorder="1" applyAlignment="1">
      <alignment horizontal="center" vertical="center"/>
    </xf>
    <xf numFmtId="0" fontId="22" fillId="0" borderId="79" xfId="0" applyFont="1" applyBorder="1" applyAlignment="1">
      <alignment horizontal="center" vertical="center"/>
    </xf>
    <xf numFmtId="0" fontId="22" fillId="0" borderId="47" xfId="0" applyFont="1" applyBorder="1" applyAlignment="1">
      <alignment horizontal="center" vertical="center" shrinkToFit="1"/>
    </xf>
    <xf numFmtId="0" fontId="22" fillId="0" borderId="21" xfId="0" applyFont="1" applyFill="1" applyBorder="1" applyAlignment="1">
      <alignment horizontal="center" vertical="center"/>
    </xf>
    <xf numFmtId="0" fontId="22" fillId="0" borderId="28" xfId="0" applyFont="1" applyFill="1" applyBorder="1" applyAlignment="1">
      <alignment horizontal="center" vertical="center"/>
    </xf>
    <xf numFmtId="0" fontId="22" fillId="0" borderId="20" xfId="0" applyFont="1" applyFill="1" applyBorder="1" applyAlignment="1">
      <alignment horizontal="center" vertical="center"/>
    </xf>
    <xf numFmtId="0" fontId="21" fillId="0" borderId="0" xfId="0" applyFont="1" applyBorder="1" applyAlignment="1">
      <alignment vertical="center"/>
    </xf>
    <xf numFmtId="0" fontId="18" fillId="0" borderId="5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textRotation="255" shrinkToFit="1"/>
    </xf>
    <xf numFmtId="0" fontId="18" fillId="0" borderId="6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67" xfId="0" applyFont="1" applyBorder="1" applyAlignment="1">
      <alignment horizontal="center" vertical="center" shrinkToFit="1"/>
    </xf>
    <xf numFmtId="0" fontId="23" fillId="0" borderId="0" xfId="0" applyFont="1" applyFill="1" applyBorder="1" applyAlignment="1">
      <alignment vertical="center"/>
    </xf>
    <xf numFmtId="0" fontId="24" fillId="0" borderId="0" xfId="0" applyFont="1" applyBorder="1" applyAlignment="1">
      <alignment horizontal="center" vertical="center"/>
    </xf>
    <xf numFmtId="0" fontId="18" fillId="0" borderId="14" xfId="0" applyFont="1" applyFill="1" applyBorder="1" applyAlignment="1">
      <alignment horizontal="center" vertical="center" shrinkToFit="1"/>
    </xf>
    <xf numFmtId="0" fontId="18" fillId="0" borderId="14" xfId="0" applyFont="1" applyFill="1" applyBorder="1" applyAlignment="1">
      <alignment vertical="center" shrinkToFit="1"/>
    </xf>
    <xf numFmtId="6" fontId="18" fillId="0" borderId="14" xfId="130" applyFont="1" applyFill="1" applyBorder="1" applyAlignment="1">
      <alignment horizontal="center" vertical="center" shrinkToFit="1"/>
    </xf>
    <xf numFmtId="0" fontId="22" fillId="0" borderId="0" xfId="0" applyFont="1" applyBorder="1" applyAlignment="1">
      <alignment horizontal="center" vertical="center"/>
    </xf>
    <xf numFmtId="0" fontId="22" fillId="0" borderId="0" xfId="0" applyFont="1" applyBorder="1" applyAlignment="1">
      <alignment horizontal="center" vertical="center" shrinkToFit="1"/>
    </xf>
    <xf numFmtId="176" fontId="22" fillId="0" borderId="0" xfId="0" applyNumberFormat="1" applyFont="1" applyBorder="1"/>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22" fillId="0" borderId="0" xfId="0" applyFont="1" applyBorder="1" applyAlignment="1">
      <alignment horizontal="center" vertical="center"/>
    </xf>
    <xf numFmtId="177" fontId="22" fillId="0" borderId="0" xfId="0" applyNumberFormat="1" applyFont="1" applyBorder="1"/>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176" fontId="22" fillId="0" borderId="0" xfId="0" applyNumberFormat="1" applyFont="1" applyAlignment="1"/>
    <xf numFmtId="0" fontId="22" fillId="0" borderId="48" xfId="0" applyFont="1" applyBorder="1" applyAlignment="1">
      <alignment horizontal="center" vertical="center" shrinkToFit="1"/>
    </xf>
    <xf numFmtId="38" fontId="0" fillId="0" borderId="0" xfId="129" applyFont="1" applyFill="1" applyBorder="1" applyAlignment="1">
      <alignment horizontal="center" vertical="center" shrinkToFit="1"/>
    </xf>
    <xf numFmtId="0" fontId="21" fillId="0" borderId="0" xfId="0" applyFont="1" applyBorder="1" applyAlignment="1">
      <alignment horizontal="center" vertical="center"/>
    </xf>
    <xf numFmtId="0" fontId="18" fillId="0" borderId="0" xfId="0" applyFont="1" applyBorder="1" applyAlignment="1">
      <alignment horizontal="center" vertical="center" shrinkToFit="1"/>
    </xf>
    <xf numFmtId="0" fontId="21" fillId="0" borderId="0" xfId="0" applyFont="1" applyBorder="1" applyAlignment="1">
      <alignment vertical="center" wrapText="1"/>
    </xf>
    <xf numFmtId="0" fontId="29" fillId="0" borderId="0" xfId="0" applyFont="1" applyBorder="1" applyAlignment="1">
      <alignment vertical="center" wrapText="1"/>
    </xf>
    <xf numFmtId="0" fontId="22" fillId="0" borderId="79" xfId="0" applyFont="1" applyBorder="1" applyAlignment="1">
      <alignment horizontal="center" vertical="center" shrinkToFit="1"/>
    </xf>
    <xf numFmtId="0" fontId="21" fillId="0" borderId="0" xfId="0" applyFont="1" applyFill="1" applyBorder="1" applyAlignment="1">
      <alignment vertical="center"/>
    </xf>
    <xf numFmtId="179" fontId="22" fillId="0" borderId="0" xfId="0" applyNumberFormat="1" applyFont="1" applyBorder="1"/>
    <xf numFmtId="179" fontId="22" fillId="0" borderId="0" xfId="0" applyNumberFormat="1" applyFont="1" applyFill="1" applyBorder="1" applyAlignment="1">
      <alignment horizontal="center" vertical="center" shrinkToFit="1"/>
    </xf>
    <xf numFmtId="179" fontId="22" fillId="0" borderId="0" xfId="0" applyNumberFormat="1" applyFont="1" applyBorder="1" applyAlignment="1">
      <alignment vertical="center"/>
    </xf>
    <xf numFmtId="179" fontId="22" fillId="0" borderId="0" xfId="0" applyNumberFormat="1" applyFont="1" applyBorder="1" applyAlignment="1">
      <alignment horizontal="center" vertical="center"/>
    </xf>
    <xf numFmtId="179" fontId="22" fillId="0" borderId="0" xfId="0" applyNumberFormat="1" applyFont="1" applyFill="1" applyBorder="1" applyAlignment="1">
      <alignment horizontal="center" vertical="center"/>
    </xf>
    <xf numFmtId="179" fontId="22" fillId="0" borderId="0" xfId="0" applyNumberFormat="1" applyFont="1" applyBorder="1" applyAlignment="1"/>
    <xf numFmtId="179" fontId="22" fillId="0" borderId="0" xfId="0" applyNumberFormat="1" applyFont="1" applyFill="1" applyBorder="1"/>
    <xf numFmtId="179" fontId="22" fillId="0" borderId="0" xfId="0" applyNumberFormat="1" applyFont="1" applyFill="1" applyBorder="1" applyAlignment="1">
      <alignment vertical="center" shrinkToFit="1"/>
    </xf>
    <xf numFmtId="179" fontId="22" fillId="0" borderId="0" xfId="0" applyNumberFormat="1" applyFont="1" applyFill="1" applyBorder="1" applyAlignment="1">
      <alignment vertical="center"/>
    </xf>
    <xf numFmtId="179" fontId="22" fillId="0" borderId="0" xfId="0" applyNumberFormat="1" applyFont="1"/>
    <xf numFmtId="0" fontId="18" fillId="0" borderId="81" xfId="0" applyFont="1" applyBorder="1" applyAlignment="1">
      <alignment horizontal="center" vertical="center" shrinkToFit="1"/>
    </xf>
    <xf numFmtId="38" fontId="0" fillId="0" borderId="82" xfId="0" applyNumberFormat="1" applyFont="1" applyFill="1" applyBorder="1" applyAlignment="1">
      <alignment horizontal="center" vertical="center" shrinkToFit="1"/>
    </xf>
    <xf numFmtId="0" fontId="18" fillId="0" borderId="76" xfId="0" applyFont="1" applyBorder="1" applyAlignment="1">
      <alignment vertical="center" shrinkToFit="1"/>
    </xf>
    <xf numFmtId="0" fontId="35" fillId="0" borderId="49" xfId="134" applyNumberFormat="1" applyFont="1" applyBorder="1" applyAlignment="1">
      <alignment vertical="center"/>
    </xf>
    <xf numFmtId="49" fontId="35" fillId="0" borderId="49" xfId="134" applyNumberFormat="1" applyFont="1" applyBorder="1" applyAlignment="1">
      <alignment horizontal="right" vertical="center"/>
    </xf>
    <xf numFmtId="180" fontId="35" fillId="0" borderId="49" xfId="133" applyNumberFormat="1" applyFont="1" applyBorder="1" applyAlignment="1">
      <alignment vertical="center"/>
    </xf>
    <xf numFmtId="181" fontId="35" fillId="0" borderId="49" xfId="133" applyNumberFormat="1" applyFont="1" applyBorder="1" applyAlignment="1">
      <alignment vertical="center"/>
    </xf>
    <xf numFmtId="0" fontId="35" fillId="0" borderId="49" xfId="133" quotePrefix="1" applyFont="1" applyBorder="1" applyAlignment="1">
      <alignment vertical="center"/>
    </xf>
    <xf numFmtId="0" fontId="18" fillId="0" borderId="11" xfId="0" applyFont="1" applyBorder="1" applyAlignment="1">
      <alignment horizontal="center" vertical="center" shrinkToFit="1"/>
    </xf>
    <xf numFmtId="0" fontId="18" fillId="0" borderId="0" xfId="0" applyFont="1" applyAlignment="1">
      <alignment vertical="center" textRotation="255"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22" fillId="0" borderId="0" xfId="0" applyFont="1"/>
    <xf numFmtId="0" fontId="22" fillId="0" borderId="0" xfId="0" applyFont="1" applyFill="1" applyBorder="1" applyAlignment="1">
      <alignment horizontal="center" vertical="center" shrinkToFit="1"/>
    </xf>
    <xf numFmtId="0" fontId="18" fillId="0" borderId="0"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0" xfId="0" applyFont="1" applyAlignment="1">
      <alignment shrinkToFit="1"/>
    </xf>
    <xf numFmtId="0" fontId="18" fillId="0" borderId="58" xfId="0" applyFont="1" applyBorder="1" applyAlignment="1">
      <alignment horizontal="center" vertical="center" shrinkToFit="1"/>
    </xf>
    <xf numFmtId="20" fontId="18" fillId="0" borderId="0" xfId="0" applyNumberFormat="1" applyFont="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94" xfId="0" applyFont="1" applyFill="1" applyBorder="1" applyAlignment="1">
      <alignment horizontal="center" vertical="center" shrinkToFit="1"/>
    </xf>
    <xf numFmtId="20" fontId="18" fillId="0" borderId="0" xfId="0" applyNumberFormat="1" applyFont="1" applyFill="1" applyBorder="1" applyAlignment="1">
      <alignment horizontal="center" vertical="center" shrinkToFit="1"/>
    </xf>
    <xf numFmtId="20" fontId="18" fillId="0" borderId="59" xfId="0" applyNumberFormat="1" applyFont="1" applyFill="1" applyBorder="1" applyAlignment="1">
      <alignment horizontal="center" vertical="center" shrinkToFit="1"/>
    </xf>
    <xf numFmtId="0" fontId="18" fillId="0" borderId="58" xfId="0" applyFont="1" applyFill="1" applyBorder="1" applyAlignment="1">
      <alignment horizontal="center" vertical="center" shrinkToFit="1"/>
    </xf>
    <xf numFmtId="20" fontId="18" fillId="0" borderId="58" xfId="0" applyNumberFormat="1" applyFont="1" applyFill="1" applyBorder="1" applyAlignment="1">
      <alignment horizontal="center" vertical="center" shrinkToFit="1"/>
    </xf>
    <xf numFmtId="0" fontId="18" fillId="0" borderId="93" xfId="0" applyFont="1" applyFill="1" applyBorder="1" applyAlignment="1">
      <alignment horizontal="center" vertical="center" shrinkToFit="1"/>
    </xf>
    <xf numFmtId="0" fontId="18" fillId="0" borderId="92"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95" xfId="0" applyFont="1" applyFill="1" applyBorder="1" applyAlignment="1">
      <alignment horizontal="center" vertical="center" shrinkToFit="1"/>
    </xf>
    <xf numFmtId="0" fontId="22" fillId="0" borderId="98" xfId="0" applyFont="1" applyFill="1" applyBorder="1" applyAlignment="1">
      <alignment horizontal="center" vertical="center" shrinkToFit="1"/>
    </xf>
    <xf numFmtId="0" fontId="0" fillId="0" borderId="0" xfId="0" applyBorder="1" applyAlignment="1">
      <alignment horizontal="center" vertical="center"/>
    </xf>
    <xf numFmtId="0" fontId="22" fillId="0" borderId="0" xfId="0" quotePrefix="1" applyNumberFormat="1" applyFont="1" applyBorder="1" applyAlignment="1"/>
    <xf numFmtId="178" fontId="22" fillId="0" borderId="0" xfId="0" quotePrefix="1" applyNumberFormat="1" applyFont="1" applyBorder="1" applyAlignment="1">
      <alignment vertical="center"/>
    </xf>
    <xf numFmtId="0" fontId="18" fillId="0" borderId="0" xfId="0" applyFont="1" applyBorder="1" applyAlignment="1">
      <alignment horizontal="center" vertical="center" shrinkToFit="1"/>
    </xf>
    <xf numFmtId="0" fontId="22" fillId="0" borderId="95" xfId="0" applyFont="1" applyBorder="1" applyAlignment="1">
      <alignment horizontal="center" vertical="center" shrinkToFit="1"/>
    </xf>
    <xf numFmtId="0" fontId="22" fillId="0" borderId="96" xfId="0" applyFont="1" applyBorder="1" applyAlignment="1">
      <alignment horizontal="center" vertical="center"/>
    </xf>
    <xf numFmtId="0" fontId="22" fillId="0" borderId="97" xfId="0" applyFont="1" applyBorder="1" applyAlignment="1">
      <alignment horizontal="center" vertical="center" shrinkToFit="1"/>
    </xf>
    <xf numFmtId="0" fontId="22" fillId="0" borderId="96" xfId="0" applyFont="1" applyBorder="1" applyAlignment="1">
      <alignment horizontal="center" vertical="center" shrinkToFit="1"/>
    </xf>
    <xf numFmtId="0" fontId="18" fillId="0" borderId="99" xfId="0" applyFont="1" applyBorder="1" applyAlignment="1">
      <alignment horizontal="center" vertical="center" shrinkToFit="1"/>
    </xf>
    <xf numFmtId="38" fontId="0" fillId="0" borderId="100" xfId="0" applyNumberFormat="1"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00"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102" xfId="0" applyFont="1" applyFill="1" applyBorder="1" applyAlignment="1">
      <alignment horizontal="center" vertical="center" shrinkToFit="1"/>
    </xf>
    <xf numFmtId="38" fontId="0" fillId="0" borderId="102" xfId="129" applyFont="1" applyFill="1" applyBorder="1" applyAlignment="1">
      <alignment horizontal="center" vertical="center" shrinkToFit="1"/>
    </xf>
    <xf numFmtId="38" fontId="0" fillId="0" borderId="102" xfId="0" applyNumberFormat="1" applyFont="1" applyFill="1" applyBorder="1" applyAlignment="1">
      <alignment horizontal="center" vertical="center" shrinkToFit="1"/>
    </xf>
    <xf numFmtId="0" fontId="0" fillId="0" borderId="0" xfId="0" applyFont="1" applyBorder="1"/>
    <xf numFmtId="0" fontId="18" fillId="0" borderId="103" xfId="0" applyFont="1" applyBorder="1" applyAlignment="1">
      <alignment horizontal="center" vertical="center" shrinkToFit="1"/>
    </xf>
    <xf numFmtId="0" fontId="18" fillId="0" borderId="59" xfId="0" applyFont="1" applyBorder="1" applyAlignment="1">
      <alignment horizontal="center" vertical="center" shrinkToFit="1"/>
    </xf>
    <xf numFmtId="0" fontId="18" fillId="0" borderId="104" xfId="0" applyFont="1" applyBorder="1" applyAlignment="1">
      <alignment horizontal="center" vertical="center" shrinkToFit="1"/>
    </xf>
    <xf numFmtId="0" fontId="0" fillId="0" borderId="104" xfId="0" applyFont="1" applyFill="1" applyBorder="1" applyAlignment="1">
      <alignment horizontal="center" vertical="center" shrinkToFit="1"/>
    </xf>
    <xf numFmtId="0" fontId="18" fillId="0" borderId="14" xfId="0" applyFont="1" applyBorder="1" applyAlignment="1">
      <alignment horizontal="center" shrinkToFit="1"/>
    </xf>
    <xf numFmtId="0" fontId="18" fillId="0" borderId="24" xfId="0" applyFont="1" applyBorder="1" applyAlignment="1">
      <alignment horizontal="center" shrinkToFit="1"/>
    </xf>
    <xf numFmtId="0" fontId="18" fillId="0" borderId="53" xfId="0" applyFont="1" applyFill="1" applyBorder="1" applyAlignment="1">
      <alignment horizontal="center" vertical="center" shrinkToFit="1"/>
    </xf>
    <xf numFmtId="0" fontId="18" fillId="0" borderId="92" xfId="0" applyFont="1" applyFill="1" applyBorder="1" applyAlignment="1">
      <alignment horizontal="right" vertical="center" shrinkToFit="1"/>
    </xf>
    <xf numFmtId="0" fontId="18" fillId="0" borderId="104" xfId="0" applyFont="1" applyFill="1" applyBorder="1" applyAlignment="1">
      <alignment vertical="center" shrinkToFit="1"/>
    </xf>
    <xf numFmtId="0" fontId="18" fillId="0" borderId="0" xfId="0" applyFont="1" applyBorder="1" applyAlignment="1">
      <alignment horizontal="center" vertical="center" shrinkToFit="1"/>
    </xf>
    <xf numFmtId="0" fontId="18" fillId="0" borderId="5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03" xfId="0" applyFont="1" applyFill="1" applyBorder="1" applyAlignment="1">
      <alignment horizontal="center" vertical="center" shrinkToFit="1"/>
    </xf>
    <xf numFmtId="0" fontId="18" fillId="0" borderId="108" xfId="0" applyFont="1" applyFill="1" applyBorder="1" applyAlignment="1">
      <alignment horizontal="center" vertical="center" shrinkToFit="1"/>
    </xf>
    <xf numFmtId="0" fontId="18" fillId="0" borderId="109" xfId="0" applyFont="1" applyFill="1" applyBorder="1" applyAlignment="1">
      <alignment horizontal="right" vertical="center" shrinkToFit="1"/>
    </xf>
    <xf numFmtId="0" fontId="18" fillId="0" borderId="109" xfId="0" applyFont="1" applyFill="1" applyBorder="1" applyAlignment="1">
      <alignment vertical="center" shrinkToFit="1"/>
    </xf>
    <xf numFmtId="20" fontId="18" fillId="0" borderId="110" xfId="0" applyNumberFormat="1" applyFont="1" applyFill="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Border="1" applyAlignment="1">
      <alignment horizontal="center" vertical="center" shrinkToFit="1"/>
    </xf>
    <xf numFmtId="0" fontId="35" fillId="0" borderId="95" xfId="133" quotePrefix="1" applyFont="1" applyBorder="1" applyAlignment="1">
      <alignment vertical="center"/>
    </xf>
    <xf numFmtId="0" fontId="35" fillId="0" borderId="95" xfId="133" applyFont="1" applyBorder="1" applyAlignment="1">
      <alignment vertical="center"/>
    </xf>
    <xf numFmtId="180" fontId="35" fillId="0" borderId="95" xfId="133" applyNumberFormat="1" applyFont="1" applyBorder="1" applyAlignment="1">
      <alignment vertical="center"/>
    </xf>
    <xf numFmtId="0" fontId="18" fillId="0" borderId="11" xfId="0" applyFont="1" applyBorder="1" applyAlignment="1">
      <alignment horizontal="center" vertical="center" shrinkToFit="1"/>
    </xf>
    <xf numFmtId="14" fontId="35" fillId="0" borderId="49" xfId="133" applyNumberFormat="1" applyFont="1" applyBorder="1" applyAlignment="1">
      <alignment vertical="center"/>
    </xf>
    <xf numFmtId="178" fontId="39" fillId="0" borderId="0" xfId="0" quotePrefix="1" applyNumberFormat="1" applyFont="1" applyBorder="1" applyAlignment="1">
      <alignment vertical="center"/>
    </xf>
    <xf numFmtId="0" fontId="18" fillId="25" borderId="75" xfId="0" applyFont="1" applyFill="1" applyBorder="1" applyAlignment="1">
      <alignment horizontal="right" vertical="center" shrinkToFit="1"/>
    </xf>
    <xf numFmtId="0" fontId="18" fillId="25" borderId="80" xfId="0" applyFont="1" applyFill="1" applyBorder="1" applyAlignment="1">
      <alignment vertical="center" shrinkToFit="1"/>
    </xf>
    <xf numFmtId="177" fontId="18" fillId="26" borderId="10" xfId="0" applyNumberFormat="1" applyFont="1" applyFill="1" applyBorder="1" applyAlignment="1">
      <alignment horizontal="center" vertical="center" shrinkToFit="1"/>
    </xf>
    <xf numFmtId="0" fontId="18" fillId="26" borderId="11" xfId="0" applyFont="1" applyFill="1" applyBorder="1" applyAlignment="1">
      <alignment horizontal="center" vertical="center" shrinkToFit="1"/>
    </xf>
    <xf numFmtId="0" fontId="18" fillId="26" borderId="16" xfId="0" applyFont="1" applyFill="1" applyBorder="1" applyAlignment="1">
      <alignment horizontal="center" vertical="center" shrinkToFit="1"/>
    </xf>
    <xf numFmtId="38" fontId="0" fillId="26" borderId="17" xfId="0" applyNumberFormat="1" applyFont="1" applyFill="1" applyBorder="1" applyAlignment="1">
      <alignment horizontal="center" vertical="center" shrinkToFit="1"/>
    </xf>
    <xf numFmtId="0" fontId="18" fillId="26" borderId="15" xfId="0" applyFont="1" applyFill="1" applyBorder="1" applyAlignment="1">
      <alignment horizontal="center" vertical="center" shrinkToFit="1"/>
    </xf>
    <xf numFmtId="0" fontId="0" fillId="26" borderId="18" xfId="0" applyFont="1" applyFill="1" applyBorder="1" applyAlignment="1">
      <alignment horizontal="center" vertical="center" shrinkToFit="1"/>
    </xf>
    <xf numFmtId="0" fontId="18" fillId="26" borderId="75" xfId="0" applyFont="1" applyFill="1" applyBorder="1" applyAlignment="1">
      <alignment horizontal="right" vertical="center" shrinkToFit="1"/>
    </xf>
    <xf numFmtId="0" fontId="18" fillId="26" borderId="80" xfId="0" applyFont="1" applyFill="1" applyBorder="1" applyAlignment="1">
      <alignment vertical="center" shrinkToFit="1"/>
    </xf>
    <xf numFmtId="0" fontId="0" fillId="26" borderId="17" xfId="0" applyFont="1" applyFill="1" applyBorder="1" applyAlignment="1">
      <alignment horizontal="center" vertical="center" shrinkToFit="1"/>
    </xf>
    <xf numFmtId="0" fontId="0" fillId="26" borderId="19" xfId="0" applyFont="1" applyFill="1" applyBorder="1" applyAlignment="1">
      <alignment horizontal="center" vertical="center" shrinkToFit="1"/>
    </xf>
    <xf numFmtId="0" fontId="18" fillId="0" borderId="15" xfId="0" applyFont="1" applyFill="1" applyBorder="1" applyAlignment="1">
      <alignment horizontal="center" vertical="center" shrinkToFit="1"/>
    </xf>
    <xf numFmtId="0" fontId="18" fillId="0" borderId="11" xfId="0" applyFont="1" applyBorder="1" applyAlignment="1">
      <alignment horizontal="center" vertical="center" shrinkToFit="1"/>
    </xf>
    <xf numFmtId="177" fontId="18" fillId="0" borderId="10" xfId="0" applyNumberFormat="1" applyFont="1" applyFill="1" applyBorder="1" applyAlignment="1">
      <alignment horizontal="center" vertical="center" shrinkToFit="1"/>
    </xf>
    <xf numFmtId="0" fontId="18" fillId="0" borderId="10" xfId="0" applyFont="1" applyFill="1" applyBorder="1" applyAlignment="1">
      <alignment horizontal="center" vertical="center" shrinkToFit="1"/>
    </xf>
    <xf numFmtId="0" fontId="18" fillId="0" borderId="22" xfId="0" applyFont="1" applyFill="1" applyBorder="1" applyAlignment="1">
      <alignment horizontal="center" vertical="center" shrinkToFit="1"/>
    </xf>
    <xf numFmtId="0" fontId="18" fillId="0" borderId="23" xfId="0" applyFont="1" applyFill="1" applyBorder="1" applyAlignment="1">
      <alignment horizontal="center" vertical="center" shrinkToFit="1"/>
    </xf>
    <xf numFmtId="177" fontId="18" fillId="0" borderId="12" xfId="0" applyNumberFormat="1" applyFont="1" applyFill="1" applyBorder="1" applyAlignment="1">
      <alignment horizontal="center" vertical="center" shrinkToFit="1"/>
    </xf>
    <xf numFmtId="177" fontId="18" fillId="0" borderId="0" xfId="0" applyNumberFormat="1" applyFont="1" applyFill="1" applyBorder="1" applyAlignment="1">
      <alignment horizontal="center" vertical="center" shrinkToFit="1"/>
    </xf>
    <xf numFmtId="0" fontId="18" fillId="26" borderId="0" xfId="0" applyFont="1" applyFill="1" applyBorder="1" applyAlignment="1">
      <alignment horizontal="center" vertical="center" shrinkToFit="1"/>
    </xf>
    <xf numFmtId="20" fontId="18" fillId="26" borderId="0" xfId="0" applyNumberFormat="1" applyFont="1" applyFill="1" applyBorder="1" applyAlignment="1">
      <alignment horizontal="center" vertical="center" shrinkToFit="1"/>
    </xf>
    <xf numFmtId="0" fontId="18" fillId="26" borderId="94" xfId="0" applyFont="1" applyFill="1" applyBorder="1" applyAlignment="1">
      <alignment horizontal="center" vertical="center" shrinkToFit="1"/>
    </xf>
    <xf numFmtId="0" fontId="35" fillId="0" borderId="95" xfId="133" applyNumberFormat="1" applyFont="1" applyBorder="1" applyAlignment="1">
      <alignment vertical="center"/>
    </xf>
    <xf numFmtId="0" fontId="41" fillId="0" borderId="75" xfId="0" applyFont="1" applyFill="1" applyBorder="1" applyAlignment="1">
      <alignment horizontal="right" vertical="center" shrinkToFit="1"/>
    </xf>
    <xf numFmtId="0" fontId="41" fillId="0" borderId="80" xfId="0" applyFont="1" applyFill="1" applyBorder="1" applyAlignment="1">
      <alignment vertical="center" shrinkToFit="1"/>
    </xf>
    <xf numFmtId="0" fontId="41" fillId="0" borderId="51" xfId="0" applyFont="1" applyFill="1" applyBorder="1" applyAlignment="1">
      <alignment horizontal="right" vertical="center" shrinkToFit="1"/>
    </xf>
    <xf numFmtId="0" fontId="41" fillId="0" borderId="60" xfId="0" applyFont="1" applyFill="1" applyBorder="1" applyAlignment="1">
      <alignment vertical="center" shrinkToFit="1"/>
    </xf>
    <xf numFmtId="0" fontId="18" fillId="0" borderId="0" xfId="0" applyFont="1" applyAlignment="1">
      <alignment horizontal="center" vertical="center" shrinkToFit="1"/>
    </xf>
    <xf numFmtId="0" fontId="33" fillId="0" borderId="0" xfId="0" applyFont="1" applyAlignment="1">
      <alignment horizontal="center" vertical="center" wrapText="1"/>
    </xf>
    <xf numFmtId="0" fontId="18" fillId="0" borderId="113" xfId="0" applyFont="1" applyBorder="1" applyAlignment="1">
      <alignment horizontal="center" vertical="center" shrinkToFit="1"/>
    </xf>
    <xf numFmtId="0" fontId="18" fillId="26" borderId="13" xfId="0" applyFont="1" applyFill="1" applyBorder="1" applyAlignment="1">
      <alignment horizontal="center" vertical="center" shrinkToFit="1"/>
    </xf>
    <xf numFmtId="0" fontId="40" fillId="0" borderId="49" xfId="133" applyFont="1" applyBorder="1" applyAlignment="1">
      <alignment vertical="center" shrinkToFit="1"/>
    </xf>
    <xf numFmtId="0" fontId="35" fillId="0" borderId="49" xfId="133" applyFont="1" applyBorder="1" applyAlignment="1">
      <alignment vertical="center" shrinkToFit="1"/>
    </xf>
    <xf numFmtId="0" fontId="42" fillId="0" borderId="49" xfId="133" applyFont="1" applyBorder="1" applyAlignment="1">
      <alignment vertical="center" shrinkToFit="1"/>
    </xf>
    <xf numFmtId="14" fontId="35" fillId="0" borderId="95" xfId="133" applyNumberFormat="1" applyFont="1" applyBorder="1" applyAlignment="1">
      <alignment vertical="center"/>
    </xf>
    <xf numFmtId="176" fontId="22" fillId="0" borderId="0" xfId="0" quotePrefix="1" applyNumberFormat="1" applyFont="1"/>
    <xf numFmtId="20" fontId="18" fillId="26" borderId="59" xfId="0" applyNumberFormat="1" applyFont="1" applyFill="1" applyBorder="1" applyAlignment="1">
      <alignment horizontal="center" vertical="center" shrinkToFit="1"/>
    </xf>
    <xf numFmtId="6" fontId="18" fillId="0" borderId="10" xfId="39" applyFont="1" applyFill="1" applyBorder="1" applyAlignment="1">
      <alignment horizontal="center" vertical="center" textRotation="255" shrinkToFit="1"/>
    </xf>
    <xf numFmtId="0" fontId="18" fillId="0" borderId="21" xfId="0" applyFont="1" applyFill="1" applyBorder="1" applyAlignment="1">
      <alignment horizontal="center" vertical="center" shrinkToFit="1"/>
    </xf>
    <xf numFmtId="0" fontId="18" fillId="0" borderId="20" xfId="0" applyFont="1" applyFill="1" applyBorder="1" applyAlignment="1">
      <alignment horizontal="center" vertical="center" shrinkToFit="1"/>
    </xf>
    <xf numFmtId="0" fontId="18" fillId="0" borderId="58" xfId="0" applyNumberFormat="1"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56" xfId="0" applyFont="1" applyFill="1" applyBorder="1" applyAlignment="1">
      <alignment horizontal="center" vertical="center" shrinkToFit="1"/>
    </xf>
    <xf numFmtId="0" fontId="18" fillId="0" borderId="55" xfId="0" applyNumberFormat="1" applyFont="1" applyFill="1" applyBorder="1" applyAlignment="1">
      <alignment horizontal="center" vertical="center" shrinkToFit="1"/>
    </xf>
    <xf numFmtId="0" fontId="43" fillId="0" borderId="0" xfId="0" applyFont="1"/>
    <xf numFmtId="176" fontId="43" fillId="0" borderId="0" xfId="0" applyNumberFormat="1" applyFont="1" applyBorder="1" applyAlignment="1"/>
    <xf numFmtId="176" fontId="43" fillId="0" borderId="0" xfId="0" applyNumberFormat="1" applyFont="1"/>
    <xf numFmtId="176" fontId="44" fillId="0" borderId="0" xfId="0" applyNumberFormat="1" applyFont="1" applyFill="1" applyBorder="1"/>
    <xf numFmtId="0" fontId="43" fillId="0" borderId="0" xfId="0" applyFont="1" applyFill="1" applyBorder="1"/>
    <xf numFmtId="176" fontId="44" fillId="0" borderId="0" xfId="0" applyNumberFormat="1" applyFont="1"/>
    <xf numFmtId="176" fontId="43" fillId="0" borderId="0" xfId="0" applyNumberFormat="1" applyFont="1" applyBorder="1"/>
    <xf numFmtId="177" fontId="35" fillId="0" borderId="0" xfId="0" applyNumberFormat="1" applyFont="1" applyBorder="1" applyAlignment="1">
      <alignment horizontal="center" vertical="center" shrinkToFit="1"/>
    </xf>
    <xf numFmtId="176" fontId="43" fillId="0" borderId="0" xfId="0" applyNumberFormat="1" applyFont="1" applyFill="1" applyBorder="1"/>
    <xf numFmtId="177" fontId="43" fillId="0" borderId="0" xfId="0" applyNumberFormat="1" applyFont="1" applyBorder="1"/>
    <xf numFmtId="177" fontId="35" fillId="0" borderId="0" xfId="0" applyNumberFormat="1" applyFont="1" applyBorder="1" applyAlignment="1">
      <alignment vertical="center" shrinkToFit="1"/>
    </xf>
    <xf numFmtId="176" fontId="43" fillId="0" borderId="0" xfId="0" applyNumberFormat="1" applyFont="1" applyBorder="1" applyAlignment="1">
      <alignment horizontal="center" vertical="center"/>
    </xf>
    <xf numFmtId="0" fontId="43" fillId="0" borderId="0" xfId="0" applyFont="1" applyBorder="1" applyAlignment="1">
      <alignment vertical="center" shrinkToFit="1"/>
    </xf>
    <xf numFmtId="0" fontId="43" fillId="0" borderId="0" xfId="0" applyFont="1" applyFill="1" applyBorder="1" applyAlignment="1">
      <alignment horizontal="center" vertical="center"/>
    </xf>
    <xf numFmtId="177" fontId="43" fillId="0" borderId="14" xfId="0" applyNumberFormat="1" applyFont="1" applyBorder="1"/>
    <xf numFmtId="177" fontId="43" fillId="0" borderId="0" xfId="0" applyNumberFormat="1" applyFont="1" applyBorder="1" applyAlignment="1">
      <alignment vertical="center" shrinkToFit="1"/>
    </xf>
    <xf numFmtId="177" fontId="43" fillId="0" borderId="0" xfId="0" applyNumberFormat="1" applyFont="1" applyBorder="1" applyAlignment="1"/>
    <xf numFmtId="176" fontId="38" fillId="0" borderId="0" xfId="0" applyNumberFormat="1" applyFont="1" applyBorder="1" applyAlignment="1">
      <alignment vertical="center"/>
    </xf>
    <xf numFmtId="176" fontId="43" fillId="0" borderId="0" xfId="0" applyNumberFormat="1" applyFont="1" applyFill="1" applyBorder="1" applyAlignment="1">
      <alignment horizontal="center" vertical="center" shrinkToFit="1"/>
    </xf>
    <xf numFmtId="177" fontId="43" fillId="0" borderId="0" xfId="0" applyNumberFormat="1" applyFont="1" applyBorder="1" applyAlignment="1">
      <alignment vertical="center"/>
    </xf>
    <xf numFmtId="177" fontId="43" fillId="0" borderId="0" xfId="0" applyNumberFormat="1" applyFont="1"/>
    <xf numFmtId="176" fontId="43" fillId="0" borderId="0" xfId="0" applyNumberFormat="1" applyFont="1" applyFill="1" applyBorder="1" applyAlignment="1">
      <alignment horizontal="center" vertical="center"/>
    </xf>
    <xf numFmtId="0" fontId="43" fillId="0" borderId="0" xfId="0" applyFont="1" applyBorder="1" applyAlignment="1">
      <alignment horizontal="center" vertical="center" shrinkToFit="1"/>
    </xf>
    <xf numFmtId="176" fontId="38" fillId="0" borderId="0" xfId="0" quotePrefix="1" applyNumberFormat="1" applyFont="1" applyBorder="1" applyAlignment="1">
      <alignment vertical="center"/>
    </xf>
    <xf numFmtId="0" fontId="43" fillId="0" borderId="0" xfId="0" applyFont="1" applyFill="1" applyBorder="1" applyAlignment="1">
      <alignment vertical="center" shrinkToFit="1"/>
    </xf>
    <xf numFmtId="0" fontId="43" fillId="0" borderId="0" xfId="0" applyFont="1" applyFill="1" applyBorder="1" applyAlignment="1">
      <alignment horizontal="center" vertical="center" shrinkToFit="1"/>
    </xf>
    <xf numFmtId="177" fontId="43" fillId="0" borderId="0" xfId="0" applyNumberFormat="1" applyFont="1" applyBorder="1" applyAlignment="1">
      <alignment horizontal="center" vertical="center" wrapText="1"/>
    </xf>
    <xf numFmtId="177" fontId="43" fillId="0" borderId="0" xfId="0" applyNumberFormat="1" applyFont="1" applyAlignment="1">
      <alignment horizontal="center" vertical="center" wrapText="1"/>
    </xf>
    <xf numFmtId="176" fontId="43" fillId="0" borderId="0" xfId="0" applyNumberFormat="1" applyFont="1" applyFill="1" applyBorder="1" applyAlignment="1">
      <alignment horizontal="right"/>
    </xf>
    <xf numFmtId="0" fontId="35" fillId="0" borderId="0" xfId="0" applyNumberFormat="1" applyFont="1" applyAlignment="1">
      <alignment vertical="center" wrapText="1"/>
    </xf>
    <xf numFmtId="0" fontId="43" fillId="0" borderId="0" xfId="0" applyNumberFormat="1" applyFont="1" applyBorder="1" applyAlignment="1">
      <alignment horizontal="right" vertical="center"/>
    </xf>
    <xf numFmtId="176" fontId="43" fillId="0" borderId="0" xfId="0" applyNumberFormat="1" applyFont="1" applyFill="1" applyBorder="1" applyAlignment="1"/>
    <xf numFmtId="0" fontId="43" fillId="0" borderId="0" xfId="0" applyNumberFormat="1" applyFont="1" applyBorder="1" applyAlignment="1">
      <alignment vertical="center"/>
    </xf>
    <xf numFmtId="0" fontId="43" fillId="0" borderId="0" xfId="0" applyNumberFormat="1" applyFont="1" applyBorder="1" applyAlignment="1">
      <alignment vertical="center" shrinkToFit="1"/>
    </xf>
    <xf numFmtId="177" fontId="43" fillId="0" borderId="0" xfId="0" applyNumberFormat="1" applyFont="1" applyBorder="1" applyAlignment="1">
      <alignment horizontal="center"/>
    </xf>
    <xf numFmtId="0" fontId="43" fillId="0" borderId="0" xfId="0" applyNumberFormat="1" applyFont="1" applyAlignment="1">
      <alignment vertical="center" wrapText="1"/>
    </xf>
    <xf numFmtId="177" fontId="45" fillId="0" borderId="0" xfId="0" applyNumberFormat="1" applyFont="1"/>
    <xf numFmtId="177" fontId="43" fillId="0" borderId="0" xfId="0" applyNumberFormat="1" applyFont="1" applyBorder="1" applyAlignment="1">
      <alignment shrinkToFit="1"/>
    </xf>
    <xf numFmtId="176" fontId="43" fillId="0" borderId="0" xfId="0" applyNumberFormat="1" applyFont="1" applyBorder="1" applyAlignment="1">
      <alignment vertical="center"/>
    </xf>
    <xf numFmtId="177" fontId="45" fillId="0" borderId="0" xfId="0" applyNumberFormat="1" applyFont="1" applyBorder="1"/>
    <xf numFmtId="0" fontId="43" fillId="0" borderId="0" xfId="0" applyNumberFormat="1" applyFont="1" applyBorder="1" applyAlignment="1">
      <alignment horizontal="center" vertical="center" wrapText="1"/>
    </xf>
    <xf numFmtId="176" fontId="43" fillId="0" borderId="0" xfId="0" applyNumberFormat="1" applyFont="1" applyFill="1" applyBorder="1" applyAlignment="1">
      <alignment vertical="center" shrinkToFit="1"/>
    </xf>
    <xf numFmtId="0" fontId="43" fillId="0" borderId="0" xfId="0" applyNumberFormat="1" applyFont="1" applyFill="1" applyBorder="1" applyAlignment="1">
      <alignment horizontal="center" vertical="center" shrinkToFit="1"/>
    </xf>
    <xf numFmtId="0" fontId="43" fillId="0" borderId="0" xfId="0" applyNumberFormat="1" applyFont="1" applyAlignment="1">
      <alignment vertical="center"/>
    </xf>
    <xf numFmtId="177" fontId="43" fillId="0" borderId="0" xfId="0" applyNumberFormat="1" applyFont="1" applyAlignment="1"/>
    <xf numFmtId="0" fontId="43" fillId="0" borderId="0" xfId="58" applyNumberFormat="1" applyFont="1" applyFill="1" applyBorder="1" applyAlignment="1">
      <alignment horizontal="center" vertical="center" shrinkToFit="1"/>
    </xf>
    <xf numFmtId="177" fontId="43" fillId="0" borderId="0" xfId="0" applyNumberFormat="1" applyFont="1" applyAlignment="1">
      <alignment vertical="center" shrinkToFit="1"/>
    </xf>
    <xf numFmtId="177" fontId="43" fillId="0" borderId="0" xfId="0" applyNumberFormat="1" applyFont="1" applyAlignment="1">
      <alignment vertical="center"/>
    </xf>
    <xf numFmtId="177" fontId="43" fillId="0" borderId="0" xfId="0" applyNumberFormat="1" applyFont="1" applyAlignment="1">
      <alignment horizontal="center"/>
    </xf>
    <xf numFmtId="177" fontId="45" fillId="0" borderId="0" xfId="0" applyNumberFormat="1" applyFont="1" applyAlignment="1"/>
    <xf numFmtId="176" fontId="43" fillId="0" borderId="0" xfId="0" applyNumberFormat="1" applyFont="1" applyFill="1" applyAlignment="1">
      <alignment vertical="center" wrapText="1"/>
    </xf>
    <xf numFmtId="0" fontId="35" fillId="0" borderId="0" xfId="0" applyNumberFormat="1" applyFont="1" applyFill="1" applyBorder="1" applyAlignment="1">
      <alignment vertical="center" wrapText="1"/>
    </xf>
    <xf numFmtId="176" fontId="43" fillId="0" borderId="0" xfId="0" applyNumberFormat="1"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horizontal="center"/>
    </xf>
    <xf numFmtId="176" fontId="43" fillId="0" borderId="0" xfId="0" applyNumberFormat="1" applyFont="1" applyAlignment="1"/>
    <xf numFmtId="0" fontId="43" fillId="0" borderId="0" xfId="0" applyNumberFormat="1" applyFont="1" applyFill="1" applyBorder="1" applyAlignment="1">
      <alignment vertical="center" shrinkToFit="1"/>
    </xf>
    <xf numFmtId="176" fontId="43" fillId="0" borderId="0" xfId="0" applyNumberFormat="1" applyFont="1" applyFill="1" applyBorder="1" applyAlignment="1">
      <alignment horizontal="center"/>
    </xf>
    <xf numFmtId="177" fontId="45" fillId="0" borderId="0" xfId="0" applyNumberFormat="1" applyFont="1" applyBorder="1" applyAlignment="1"/>
    <xf numFmtId="177" fontId="43" fillId="0" borderId="0" xfId="0" applyNumberFormat="1" applyFont="1" applyFill="1" applyBorder="1" applyAlignment="1">
      <alignment vertical="center" shrinkToFit="1"/>
    </xf>
    <xf numFmtId="176" fontId="47" fillId="0" borderId="0" xfId="0" applyNumberFormat="1" applyFont="1" applyAlignment="1">
      <alignment vertical="center"/>
    </xf>
    <xf numFmtId="0" fontId="18" fillId="0" borderId="57" xfId="0" applyFont="1" applyFill="1" applyBorder="1" applyAlignment="1">
      <alignment horizontal="center" vertical="center" shrinkToFit="1"/>
    </xf>
    <xf numFmtId="6" fontId="18" fillId="0" borderId="14" xfId="130" applyFont="1" applyFill="1" applyBorder="1" applyAlignment="1">
      <alignment horizontal="center" vertical="center" textRotation="255" shrinkToFit="1"/>
    </xf>
    <xf numFmtId="0" fontId="0" fillId="0" borderId="0" xfId="0" applyFill="1"/>
    <xf numFmtId="0" fontId="0" fillId="0" borderId="0" xfId="0" applyFont="1" applyFill="1"/>
    <xf numFmtId="0" fontId="18" fillId="0" borderId="58" xfId="0" applyFont="1" applyFill="1" applyBorder="1" applyAlignment="1">
      <alignment horizontal="center" vertical="top" textRotation="255" shrinkToFit="1"/>
    </xf>
    <xf numFmtId="0" fontId="0" fillId="0" borderId="112" xfId="0" applyFont="1" applyFill="1" applyBorder="1" applyAlignment="1">
      <alignment vertical="center" textRotation="255" wrapText="1" shrinkToFit="1"/>
    </xf>
    <xf numFmtId="0" fontId="0" fillId="0" borderId="64" xfId="0" applyFont="1" applyFill="1" applyBorder="1" applyAlignment="1">
      <alignment vertical="center" textRotation="255" wrapText="1" shrinkToFit="1"/>
    </xf>
    <xf numFmtId="0" fontId="0" fillId="0" borderId="34" xfId="0" applyFont="1" applyFill="1" applyBorder="1" applyAlignment="1">
      <alignment vertical="center" textRotation="255" wrapText="1" shrinkToFit="1"/>
    </xf>
    <xf numFmtId="0" fontId="18" fillId="0" borderId="67" xfId="0" applyFont="1" applyFill="1" applyBorder="1" applyAlignment="1">
      <alignment horizontal="center" vertical="center" shrinkToFit="1"/>
    </xf>
    <xf numFmtId="0" fontId="18" fillId="0" borderId="83" xfId="0" applyFont="1" applyFill="1" applyBorder="1" applyAlignment="1">
      <alignment vertical="center" textRotation="255" shrinkToFit="1"/>
    </xf>
    <xf numFmtId="0" fontId="0" fillId="0" borderId="83" xfId="0" applyFont="1" applyFill="1" applyBorder="1" applyAlignment="1">
      <alignment vertical="center" textRotation="255" wrapText="1" shrinkToFit="1"/>
    </xf>
    <xf numFmtId="0" fontId="18" fillId="0" borderId="22" xfId="0" applyFont="1" applyFill="1" applyBorder="1" applyAlignment="1">
      <alignment vertical="center" textRotation="255" shrinkToFit="1"/>
    </xf>
    <xf numFmtId="0" fontId="18" fillId="0" borderId="0" xfId="0" applyFont="1" applyFill="1" applyAlignment="1">
      <alignment horizontal="center" vertical="center" shrinkToFit="1"/>
    </xf>
    <xf numFmtId="0" fontId="18" fillId="0" borderId="0" xfId="0" applyFont="1" applyFill="1" applyBorder="1" applyAlignment="1">
      <alignment vertical="center" textRotation="255" shrinkToFit="1"/>
    </xf>
    <xf numFmtId="0" fontId="18" fillId="0" borderId="99" xfId="0" applyFont="1" applyFill="1" applyBorder="1" applyAlignment="1">
      <alignment horizontal="center" vertical="center" shrinkToFit="1"/>
    </xf>
    <xf numFmtId="6" fontId="18" fillId="0" borderId="14" xfId="39" applyFont="1" applyFill="1" applyBorder="1" applyAlignment="1">
      <alignment horizontal="center" vertical="center" textRotation="255" shrinkToFit="1"/>
    </xf>
    <xf numFmtId="0" fontId="18" fillId="0" borderId="103" xfId="0" applyFont="1" applyFill="1" applyBorder="1" applyAlignment="1">
      <alignment horizontal="center" vertical="center" shrinkToFit="1"/>
    </xf>
    <xf numFmtId="0" fontId="18" fillId="0" borderId="59" xfId="0" applyFont="1" applyFill="1" applyBorder="1" applyAlignment="1">
      <alignment horizontal="center" vertical="center" shrinkToFit="1"/>
    </xf>
    <xf numFmtId="0" fontId="18" fillId="0" borderId="0" xfId="0" applyFont="1" applyFill="1" applyAlignment="1">
      <alignment vertical="center" textRotation="255" shrinkToFit="1"/>
    </xf>
    <xf numFmtId="0" fontId="18" fillId="0" borderId="0" xfId="0" applyNumberFormat="1" applyFont="1" applyFill="1" applyBorder="1" applyAlignment="1">
      <alignment horizontal="center" vertical="center" shrinkToFit="1"/>
    </xf>
    <xf numFmtId="6" fontId="18" fillId="0" borderId="0" xfId="39" applyFont="1" applyFill="1" applyBorder="1" applyAlignment="1">
      <alignment horizontal="center" vertical="center" textRotation="255" shrinkToFit="1"/>
    </xf>
    <xf numFmtId="0" fontId="18" fillId="0" borderId="0" xfId="0" applyFont="1" applyFill="1" applyBorder="1" applyAlignment="1">
      <alignment horizontal="center" vertical="top" textRotation="255" shrinkToFit="1"/>
    </xf>
    <xf numFmtId="0" fontId="18" fillId="0" borderId="64" xfId="0" applyFont="1" applyFill="1" applyBorder="1" applyAlignment="1">
      <alignment vertical="center" textRotation="255" shrinkToFit="1"/>
    </xf>
    <xf numFmtId="0" fontId="18" fillId="0" borderId="25" xfId="0" applyFont="1" applyFill="1" applyBorder="1" applyAlignment="1">
      <alignment horizontal="centerContinuous" vertical="center" shrinkToFit="1"/>
    </xf>
    <xf numFmtId="0" fontId="18" fillId="0" borderId="32" xfId="0" applyFont="1" applyFill="1" applyBorder="1" applyAlignment="1">
      <alignment horizontal="centerContinuous" vertical="center" shrinkToFit="1"/>
    </xf>
    <xf numFmtId="0" fontId="18" fillId="0" borderId="113" xfId="0" applyFont="1" applyFill="1" applyBorder="1" applyAlignment="1">
      <alignment horizontal="center" vertical="center" shrinkToFit="1"/>
    </xf>
    <xf numFmtId="0" fontId="18" fillId="0" borderId="54" xfId="0" applyFont="1" applyFill="1" applyBorder="1" applyAlignment="1">
      <alignment vertical="center" textRotation="255" shrinkToFit="1"/>
    </xf>
    <xf numFmtId="0" fontId="18" fillId="0" borderId="62" xfId="0" applyFont="1" applyFill="1" applyBorder="1" applyAlignment="1">
      <alignment vertical="center" textRotation="255" shrinkToFit="1"/>
    </xf>
    <xf numFmtId="0" fontId="18" fillId="0" borderId="68" xfId="0" applyFont="1" applyFill="1" applyBorder="1" applyAlignment="1">
      <alignment vertical="center" textRotation="255" shrinkToFit="1"/>
    </xf>
    <xf numFmtId="0" fontId="18" fillId="0" borderId="39" xfId="0" applyFont="1" applyFill="1" applyBorder="1" applyAlignment="1">
      <alignment vertical="center" textRotation="255" shrinkToFit="1"/>
    </xf>
    <xf numFmtId="0" fontId="0" fillId="0" borderId="62"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18" fillId="0" borderId="63" xfId="0" applyFont="1" applyFill="1" applyBorder="1" applyAlignment="1">
      <alignment vertical="center" textRotation="255" shrinkToFit="1"/>
    </xf>
    <xf numFmtId="0" fontId="18" fillId="0" borderId="34" xfId="0" applyFont="1" applyFill="1" applyBorder="1" applyAlignment="1">
      <alignment vertical="center" textRotation="255" shrinkToFit="1"/>
    </xf>
    <xf numFmtId="0" fontId="18" fillId="0" borderId="52" xfId="0" applyFont="1" applyFill="1" applyBorder="1" applyAlignment="1">
      <alignment vertical="center" textRotation="255" shrinkToFit="1"/>
    </xf>
    <xf numFmtId="0" fontId="18" fillId="0" borderId="24" xfId="0" applyFont="1" applyFill="1" applyBorder="1" applyAlignment="1">
      <alignment horizontal="center" vertical="center" shrinkToFit="1"/>
    </xf>
    <xf numFmtId="0" fontId="18" fillId="0" borderId="24" xfId="0" applyFont="1" applyFill="1" applyBorder="1" applyAlignment="1">
      <alignment vertical="center" shrinkToFit="1"/>
    </xf>
    <xf numFmtId="0" fontId="18" fillId="0" borderId="69" xfId="0" applyFont="1" applyFill="1" applyBorder="1" applyAlignment="1">
      <alignment vertical="center" textRotation="255" shrinkToFit="1"/>
    </xf>
    <xf numFmtId="0" fontId="18" fillId="0" borderId="111" xfId="0" applyFont="1" applyFill="1" applyBorder="1" applyAlignment="1">
      <alignment horizontal="center" vertical="center" shrinkToFit="1"/>
    </xf>
    <xf numFmtId="0" fontId="18" fillId="0" borderId="20" xfId="0" applyFont="1" applyFill="1" applyBorder="1" applyAlignment="1">
      <alignment vertical="center" shrinkToFit="1"/>
    </xf>
    <xf numFmtId="0" fontId="18" fillId="0" borderId="50" xfId="0" applyFont="1" applyFill="1" applyBorder="1" applyAlignment="1">
      <alignment vertical="center" shrinkToFit="1"/>
    </xf>
    <xf numFmtId="0" fontId="18" fillId="0" borderId="94" xfId="0" applyFont="1" applyFill="1" applyBorder="1" applyAlignment="1">
      <alignment horizontal="right" vertical="center" shrinkToFit="1"/>
    </xf>
    <xf numFmtId="0" fontId="18" fillId="0" borderId="0" xfId="0" applyFont="1" applyFill="1" applyBorder="1" applyAlignment="1">
      <alignment horizontal="center" vertical="center" textRotation="255" shrinkToFit="1"/>
    </xf>
    <xf numFmtId="0" fontId="18" fillId="0" borderId="105" xfId="0" applyFont="1" applyFill="1" applyBorder="1" applyAlignment="1">
      <alignment horizontal="right" vertical="center" shrinkToFit="1"/>
    </xf>
    <xf numFmtId="0" fontId="18" fillId="0" borderId="27" xfId="0" applyFont="1" applyFill="1" applyBorder="1" applyAlignment="1">
      <alignment vertical="center" shrinkToFit="1"/>
    </xf>
    <xf numFmtId="0" fontId="18" fillId="0" borderId="62" xfId="0" applyFont="1" applyFill="1" applyBorder="1" applyAlignment="1">
      <alignment vertical="center" shrinkToFit="1"/>
    </xf>
    <xf numFmtId="0" fontId="18" fillId="0" borderId="44" xfId="0" applyFont="1" applyFill="1" applyBorder="1" applyAlignment="1">
      <alignment vertical="center" textRotation="255" shrinkToFit="1"/>
    </xf>
    <xf numFmtId="0" fontId="0" fillId="0" borderId="0" xfId="0" applyFont="1" applyFill="1" applyAlignment="1">
      <alignment vertical="center" textRotation="255" wrapText="1" shrinkToFit="1"/>
    </xf>
    <xf numFmtId="0" fontId="18" fillId="0" borderId="44" xfId="0" applyFont="1" applyFill="1" applyBorder="1" applyAlignment="1">
      <alignment vertical="center" shrinkToFit="1"/>
    </xf>
    <xf numFmtId="0" fontId="18" fillId="0" borderId="106"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29" borderId="16" xfId="0" applyFont="1" applyFill="1" applyBorder="1" applyAlignment="1">
      <alignment horizontal="center" vertical="center" shrinkToFit="1"/>
    </xf>
    <xf numFmtId="0" fontId="18" fillId="29" borderId="15" xfId="0" applyFont="1" applyFill="1" applyBorder="1" applyAlignment="1">
      <alignment horizontal="center" vertical="center" shrinkToFit="1"/>
    </xf>
    <xf numFmtId="0" fontId="0" fillId="29" borderId="19" xfId="0" applyFont="1" applyFill="1" applyBorder="1" applyAlignment="1">
      <alignment horizontal="center" vertical="center" shrinkToFit="1"/>
    </xf>
    <xf numFmtId="38" fontId="0" fillId="29" borderId="17" xfId="0" applyNumberFormat="1" applyFont="1" applyFill="1" applyBorder="1" applyAlignment="1">
      <alignment horizontal="center" vertical="center" shrinkToFit="1"/>
    </xf>
    <xf numFmtId="0" fontId="18" fillId="29" borderId="105" xfId="0" applyFont="1" applyFill="1" applyBorder="1" applyAlignment="1">
      <alignment horizontal="center" vertical="center" shrinkToFit="1"/>
    </xf>
    <xf numFmtId="0" fontId="0" fillId="29" borderId="10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46" fillId="0" borderId="0" xfId="0" applyNumberFormat="1" applyFont="1" applyAlignment="1">
      <alignment horizontal="left" vertical="center"/>
    </xf>
    <xf numFmtId="176" fontId="43" fillId="0" borderId="0" xfId="0" applyNumberFormat="1" applyFont="1" applyBorder="1"/>
    <xf numFmtId="176" fontId="43" fillId="0" borderId="0" xfId="0" applyNumberFormat="1" applyFont="1" applyBorder="1" applyAlignment="1">
      <alignment wrapText="1"/>
    </xf>
    <xf numFmtId="0" fontId="46" fillId="0" borderId="14" xfId="0" applyNumberFormat="1" applyFont="1" applyBorder="1" applyAlignment="1">
      <alignment horizontal="left" vertical="center"/>
    </xf>
    <xf numFmtId="177" fontId="43" fillId="0" borderId="22" xfId="0" applyNumberFormat="1" applyFont="1" applyFill="1" applyBorder="1"/>
    <xf numFmtId="177" fontId="43" fillId="0" borderId="0" xfId="0" applyNumberFormat="1" applyFont="1" applyBorder="1"/>
    <xf numFmtId="0" fontId="46" fillId="0" borderId="0" xfId="0" applyNumberFormat="1" applyFont="1" applyBorder="1"/>
    <xf numFmtId="0" fontId="39" fillId="0" borderId="0" xfId="0" applyFont="1"/>
    <xf numFmtId="0" fontId="39" fillId="0" borderId="0" xfId="0" applyFont="1" applyFill="1" applyBorder="1" applyAlignment="1">
      <alignment vertical="center"/>
    </xf>
    <xf numFmtId="0" fontId="51" fillId="0" borderId="0" xfId="0" applyFont="1"/>
    <xf numFmtId="20" fontId="18" fillId="0" borderId="24" xfId="0" applyNumberFormat="1" applyFont="1" applyFill="1" applyBorder="1" applyAlignment="1">
      <alignment horizontal="center" vertical="center" shrinkToFit="1"/>
    </xf>
    <xf numFmtId="0" fontId="40" fillId="0" borderId="95" xfId="133" applyFont="1" applyBorder="1" applyAlignment="1">
      <alignment vertical="center" shrinkToFit="1"/>
    </xf>
    <xf numFmtId="0" fontId="21" fillId="0" borderId="0" xfId="0" applyFont="1"/>
    <xf numFmtId="176" fontId="50" fillId="0" borderId="0" xfId="0" applyNumberFormat="1" applyFont="1" applyBorder="1" applyAlignment="1">
      <alignment vertical="center"/>
    </xf>
    <xf numFmtId="176" fontId="0" fillId="0" borderId="0" xfId="0" applyNumberFormat="1" applyFont="1" applyBorder="1"/>
    <xf numFmtId="178" fontId="0" fillId="0" borderId="0" xfId="0" quotePrefix="1" applyNumberFormat="1" applyFont="1" applyBorder="1" applyAlignment="1">
      <alignment vertical="center"/>
    </xf>
    <xf numFmtId="177" fontId="0" fillId="0" borderId="0" xfId="0" applyNumberFormat="1" applyFont="1" applyBorder="1"/>
    <xf numFmtId="177" fontId="52" fillId="0" borderId="0" xfId="0" applyNumberFormat="1" applyFont="1" applyFill="1" applyBorder="1" applyAlignment="1">
      <alignment vertical="center" shrinkToFit="1"/>
    </xf>
    <xf numFmtId="176" fontId="0" fillId="0" borderId="0" xfId="0" applyNumberFormat="1" applyFont="1" applyFill="1" applyBorder="1"/>
    <xf numFmtId="0" fontId="18" fillId="0" borderId="0" xfId="0" applyFont="1" applyFill="1" applyAlignment="1">
      <alignment shrinkToFit="1"/>
    </xf>
    <xf numFmtId="0" fontId="22" fillId="0" borderId="0" xfId="0" applyFont="1"/>
    <xf numFmtId="0" fontId="22" fillId="0" borderId="0" xfId="0" applyFont="1" applyFill="1" applyBorder="1" applyAlignment="1">
      <alignment vertical="center"/>
    </xf>
    <xf numFmtId="0" fontId="0" fillId="0" borderId="18" xfId="0" applyFont="1" applyFill="1" applyBorder="1" applyAlignment="1">
      <alignment horizontal="center" vertical="center" shrinkToFit="1"/>
    </xf>
    <xf numFmtId="38" fontId="0" fillId="0" borderId="17" xfId="0" applyNumberFormat="1"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58" xfId="0" applyFont="1" applyFill="1" applyBorder="1" applyAlignment="1">
      <alignment horizontal="center" vertical="center" shrinkToFit="1"/>
    </xf>
    <xf numFmtId="20" fontId="18" fillId="0" borderId="58" xfId="0" applyNumberFormat="1" applyFont="1" applyFill="1" applyBorder="1" applyAlignment="1">
      <alignment horizontal="center" vertical="center" shrinkToFit="1"/>
    </xf>
    <xf numFmtId="0" fontId="18" fillId="0" borderId="15" xfId="0" applyFont="1" applyFill="1" applyBorder="1" applyAlignment="1">
      <alignment horizontal="center" vertical="center" shrinkToFit="1"/>
    </xf>
    <xf numFmtId="177" fontId="18" fillId="0" borderId="10" xfId="0" applyNumberFormat="1" applyFont="1" applyFill="1" applyBorder="1" applyAlignment="1">
      <alignment horizontal="center" vertical="center" shrinkToFit="1"/>
    </xf>
    <xf numFmtId="0" fontId="18" fillId="0" borderId="23" xfId="0" applyFont="1" applyFill="1" applyBorder="1" applyAlignment="1">
      <alignment horizontal="center" vertical="center" shrinkToFit="1"/>
    </xf>
    <xf numFmtId="0" fontId="18" fillId="0" borderId="31" xfId="0" applyFont="1" applyFill="1" applyBorder="1" applyAlignment="1">
      <alignment horizontal="center" vertical="center" shrinkToFit="1"/>
    </xf>
    <xf numFmtId="177" fontId="18" fillId="0" borderId="14" xfId="0" applyNumberFormat="1" applyFont="1" applyFill="1" applyBorder="1" applyAlignment="1">
      <alignment horizontal="center" vertical="center" shrinkToFit="1"/>
    </xf>
    <xf numFmtId="0" fontId="18" fillId="0" borderId="132" xfId="0" applyFont="1" applyFill="1" applyBorder="1" applyAlignment="1">
      <alignment horizontal="center" vertical="center" shrinkToFit="1"/>
    </xf>
    <xf numFmtId="20" fontId="18" fillId="0" borderId="14" xfId="0" applyNumberFormat="1" applyFont="1" applyFill="1" applyBorder="1" applyAlignment="1">
      <alignment horizontal="center" vertical="center" shrinkToFit="1"/>
    </xf>
    <xf numFmtId="0" fontId="18" fillId="0" borderId="140" xfId="0" applyFont="1" applyFill="1" applyBorder="1" applyAlignment="1">
      <alignment horizontal="center" vertical="center" shrinkToFit="1"/>
    </xf>
    <xf numFmtId="177" fontId="35" fillId="0" borderId="0" xfId="0" applyNumberFormat="1" applyFont="1" applyBorder="1" applyAlignment="1">
      <alignment horizontal="center" vertical="center" shrinkToFit="1"/>
    </xf>
    <xf numFmtId="176" fontId="43" fillId="0" borderId="0" xfId="0" applyNumberFormat="1" applyFont="1" applyBorder="1"/>
    <xf numFmtId="178" fontId="22" fillId="0" borderId="0" xfId="0" quotePrefix="1" applyNumberFormat="1" applyFont="1" applyBorder="1" applyAlignment="1">
      <alignment horizontal="center" vertical="center"/>
    </xf>
    <xf numFmtId="178" fontId="21" fillId="0" borderId="0" xfId="0" quotePrefix="1" applyNumberFormat="1" applyFont="1" applyBorder="1" applyAlignment="1">
      <alignment horizontal="center" vertical="center"/>
    </xf>
    <xf numFmtId="0" fontId="18" fillId="0" borderId="134" xfId="0" applyFont="1" applyFill="1" applyBorder="1" applyAlignment="1">
      <alignment horizontal="right" vertical="center" shrinkToFit="1"/>
    </xf>
    <xf numFmtId="0" fontId="18" fillId="0" borderId="135" xfId="0" applyFont="1" applyFill="1" applyBorder="1" applyAlignment="1">
      <alignment vertical="center" shrinkToFit="1"/>
    </xf>
    <xf numFmtId="0" fontId="18" fillId="0" borderId="139" xfId="0" applyFont="1" applyFill="1" applyBorder="1" applyAlignment="1">
      <alignment horizontal="right" vertical="center" shrinkToFit="1"/>
    </xf>
    <xf numFmtId="0" fontId="18" fillId="0" borderId="127" xfId="0" applyFont="1" applyFill="1" applyBorder="1" applyAlignment="1">
      <alignment vertical="center" shrinkToFit="1"/>
    </xf>
    <xf numFmtId="0" fontId="18" fillId="0" borderId="133" xfId="0" applyFont="1" applyFill="1" applyBorder="1" applyAlignment="1">
      <alignment vertical="center" shrinkToFit="1"/>
    </xf>
    <xf numFmtId="0" fontId="18" fillId="0" borderId="136" xfId="0" applyFont="1" applyFill="1" applyBorder="1" applyAlignment="1">
      <alignment horizontal="center" vertical="center" shrinkToFit="1"/>
    </xf>
    <xf numFmtId="0" fontId="18" fillId="0" borderId="137" xfId="0" applyFont="1" applyFill="1" applyBorder="1" applyAlignment="1">
      <alignment horizontal="center" vertical="center" shrinkToFit="1"/>
    </xf>
    <xf numFmtId="0" fontId="18" fillId="0" borderId="138" xfId="0" applyFont="1" applyFill="1" applyBorder="1" applyAlignment="1">
      <alignment horizontal="center" vertical="center" shrinkToFit="1"/>
    </xf>
    <xf numFmtId="0" fontId="22" fillId="0" borderId="142" xfId="0" applyFont="1" applyFill="1" applyBorder="1" applyAlignment="1">
      <alignment horizontal="center" vertical="center" shrinkToFit="1"/>
    </xf>
    <xf numFmtId="0" fontId="22" fillId="0" borderId="142" xfId="0" applyFont="1" applyBorder="1" applyAlignment="1">
      <alignment horizontal="center" vertical="center" shrinkToFit="1"/>
    </xf>
    <xf numFmtId="0" fontId="22" fillId="0" borderId="143" xfId="0" applyFont="1" applyBorder="1" applyAlignment="1">
      <alignment horizontal="center" vertical="center"/>
    </xf>
    <xf numFmtId="0" fontId="22" fillId="0" borderId="145" xfId="0" applyFont="1" applyBorder="1" applyAlignment="1">
      <alignment horizontal="center" vertical="center"/>
    </xf>
    <xf numFmtId="0" fontId="22" fillId="0" borderId="146" xfId="0" applyFont="1" applyBorder="1" applyAlignment="1">
      <alignment horizontal="center" vertical="center" shrinkToFit="1"/>
    </xf>
    <xf numFmtId="0" fontId="22" fillId="0" borderId="146" xfId="0" applyFont="1" applyFill="1" applyBorder="1" applyAlignment="1">
      <alignment horizontal="center" vertical="center" shrinkToFit="1"/>
    </xf>
    <xf numFmtId="0" fontId="54" fillId="0" borderId="0" xfId="0" applyFont="1" applyAlignment="1">
      <alignment horizontal="center"/>
    </xf>
    <xf numFmtId="0" fontId="54" fillId="0" borderId="0" xfId="0" applyFont="1"/>
    <xf numFmtId="0" fontId="54" fillId="0" borderId="0" xfId="0" applyFont="1" applyBorder="1" applyAlignment="1">
      <alignment horizontal="center" vertical="center"/>
    </xf>
    <xf numFmtId="0" fontId="54" fillId="0" borderId="21" xfId="0" applyFont="1" applyFill="1" applyBorder="1" applyAlignment="1">
      <alignment horizontal="center" vertical="center"/>
    </xf>
    <xf numFmtId="0" fontId="54"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Border="1"/>
    <xf numFmtId="0" fontId="24" fillId="0" borderId="0" xfId="0" applyFont="1" applyFill="1" applyBorder="1" applyAlignment="1">
      <alignment horizontal="center" vertical="center"/>
    </xf>
    <xf numFmtId="0" fontId="22" fillId="0" borderId="144" xfId="0" applyFont="1" applyBorder="1" applyAlignment="1">
      <alignment horizontal="center" vertical="center" shrinkToFit="1"/>
    </xf>
    <xf numFmtId="0" fontId="22" fillId="0" borderId="143" xfId="0" applyFont="1" applyBorder="1" applyAlignment="1">
      <alignment horizontal="center" vertical="center" shrinkToFit="1"/>
    </xf>
    <xf numFmtId="0" fontId="39" fillId="0" borderId="0" xfId="0" applyFont="1" applyFill="1" applyBorder="1" applyAlignment="1">
      <alignment horizontal="center" vertical="center" shrinkToFit="1"/>
    </xf>
    <xf numFmtId="176" fontId="25" fillId="0" borderId="0" xfId="0" applyNumberFormat="1" applyFont="1" applyBorder="1"/>
    <xf numFmtId="0" fontId="22" fillId="0" borderId="0" xfId="0" applyFont="1" applyBorder="1" applyAlignment="1">
      <alignment vertical="center" shrinkToFit="1"/>
    </xf>
    <xf numFmtId="0" fontId="22" fillId="0" borderId="148" xfId="0" applyFont="1" applyBorder="1"/>
    <xf numFmtId="177" fontId="24" fillId="0" borderId="0" xfId="0" applyNumberFormat="1" applyFont="1" applyAlignment="1">
      <alignment vertical="center"/>
    </xf>
    <xf numFmtId="0" fontId="56" fillId="0" borderId="0" xfId="0" applyFont="1"/>
    <xf numFmtId="177" fontId="56" fillId="0" borderId="0" xfId="0" applyNumberFormat="1" applyFont="1" applyBorder="1"/>
    <xf numFmtId="177" fontId="57" fillId="0" borderId="0" xfId="0" applyNumberFormat="1" applyFont="1" applyBorder="1"/>
    <xf numFmtId="177" fontId="56" fillId="0" borderId="22" xfId="0" applyNumberFormat="1" applyFont="1" applyBorder="1"/>
    <xf numFmtId="177" fontId="58" fillId="0" borderId="22" xfId="0" applyNumberFormat="1" applyFont="1" applyBorder="1" applyAlignment="1">
      <alignment vertical="center" shrinkToFit="1"/>
    </xf>
    <xf numFmtId="177" fontId="58" fillId="0" borderId="0" xfId="0" applyNumberFormat="1" applyFont="1" applyBorder="1" applyAlignment="1">
      <alignment vertical="center" shrinkToFit="1"/>
    </xf>
    <xf numFmtId="176" fontId="56" fillId="0" borderId="0" xfId="0" applyNumberFormat="1" applyFont="1" applyBorder="1" applyAlignment="1"/>
    <xf numFmtId="176" fontId="56" fillId="0" borderId="0" xfId="0" applyNumberFormat="1" applyFont="1" applyBorder="1" applyAlignment="1">
      <alignment horizontal="center" vertical="center"/>
    </xf>
    <xf numFmtId="177" fontId="56" fillId="0" borderId="121" xfId="0" applyNumberFormat="1" applyFont="1" applyBorder="1"/>
    <xf numFmtId="177" fontId="56" fillId="0" borderId="0" xfId="0" applyNumberFormat="1" applyFont="1" applyBorder="1" applyAlignment="1">
      <alignment vertical="center" shrinkToFit="1"/>
    </xf>
    <xf numFmtId="177" fontId="56" fillId="0" borderId="0" xfId="0" applyNumberFormat="1" applyFont="1" applyBorder="1" applyAlignment="1"/>
    <xf numFmtId="0" fontId="56" fillId="0" borderId="0" xfId="0" applyFont="1" applyBorder="1" applyAlignment="1">
      <alignment vertical="center" shrinkToFit="1"/>
    </xf>
    <xf numFmtId="176" fontId="56" fillId="0" borderId="0" xfId="0" applyNumberFormat="1" applyFont="1" applyBorder="1"/>
    <xf numFmtId="0" fontId="57" fillId="0" borderId="120" xfId="0" applyNumberFormat="1" applyFont="1" applyBorder="1" applyAlignment="1">
      <alignment horizontal="left" vertical="center"/>
    </xf>
    <xf numFmtId="0" fontId="59" fillId="0" borderId="117" xfId="0" applyNumberFormat="1" applyFont="1" applyBorder="1" applyAlignment="1">
      <alignment vertical="center"/>
    </xf>
    <xf numFmtId="177" fontId="56" fillId="0" borderId="0" xfId="0" applyNumberFormat="1" applyFont="1" applyBorder="1" applyAlignment="1">
      <alignment vertical="center"/>
    </xf>
    <xf numFmtId="176" fontId="56" fillId="0" borderId="121" xfId="0" applyNumberFormat="1" applyFont="1" applyBorder="1"/>
    <xf numFmtId="177" fontId="56" fillId="0" borderId="121" xfId="0" applyNumberFormat="1" applyFont="1" applyBorder="1" applyAlignment="1">
      <alignment vertical="center" shrinkToFit="1"/>
    </xf>
    <xf numFmtId="177" fontId="56" fillId="0" borderId="118" xfId="0" applyNumberFormat="1" applyFont="1" applyBorder="1"/>
    <xf numFmtId="176" fontId="56" fillId="0" borderId="119" xfId="0" applyNumberFormat="1" applyFont="1" applyBorder="1"/>
    <xf numFmtId="0" fontId="56" fillId="0" borderId="0" xfId="0" applyFont="1" applyBorder="1" applyAlignment="1">
      <alignment horizontal="center" vertical="center" shrinkToFit="1"/>
    </xf>
    <xf numFmtId="177" fontId="58" fillId="0" borderId="0" xfId="0" applyNumberFormat="1" applyFont="1" applyBorder="1" applyAlignment="1">
      <alignment horizontal="center" vertical="center" shrinkToFit="1"/>
    </xf>
    <xf numFmtId="177" fontId="60" fillId="0" borderId="0" xfId="0" applyNumberFormat="1" applyFont="1" applyBorder="1" applyAlignment="1">
      <alignment vertical="center" shrinkToFit="1"/>
    </xf>
    <xf numFmtId="177" fontId="60" fillId="0" borderId="0" xfId="0" applyNumberFormat="1" applyFont="1" applyBorder="1" applyAlignment="1">
      <alignment horizontal="center" vertical="center" shrinkToFit="1"/>
    </xf>
    <xf numFmtId="0" fontId="56" fillId="0" borderId="0" xfId="0" applyFont="1" applyFill="1" applyBorder="1" applyAlignment="1">
      <alignment horizontal="center" vertical="center" shrinkToFit="1"/>
    </xf>
    <xf numFmtId="0" fontId="56" fillId="0" borderId="0" xfId="0" applyNumberFormat="1" applyFont="1" applyAlignment="1"/>
    <xf numFmtId="0" fontId="43" fillId="0" borderId="0" xfId="0" applyFont="1" applyBorder="1"/>
    <xf numFmtId="0" fontId="56" fillId="0" borderId="0" xfId="0" applyFont="1" applyBorder="1"/>
    <xf numFmtId="177" fontId="56" fillId="0" borderId="27" xfId="0" applyNumberFormat="1" applyFont="1" applyBorder="1" applyAlignment="1"/>
    <xf numFmtId="0" fontId="57" fillId="0" borderId="24" xfId="0" applyNumberFormat="1" applyFont="1" applyBorder="1" applyAlignment="1">
      <alignment vertical="center"/>
    </xf>
    <xf numFmtId="0" fontId="57" fillId="0" borderId="14" xfId="0" applyNumberFormat="1" applyFont="1" applyBorder="1" applyAlignment="1">
      <alignment horizontal="left" vertical="center"/>
    </xf>
    <xf numFmtId="0" fontId="57" fillId="0" borderId="0" xfId="0" applyNumberFormat="1" applyFont="1" applyBorder="1" applyAlignment="1">
      <alignment vertical="center"/>
    </xf>
    <xf numFmtId="0" fontId="57" fillId="0" borderId="0" xfId="0" applyNumberFormat="1" applyFont="1" applyBorder="1" applyAlignment="1">
      <alignment horizontal="left" vertical="center"/>
    </xf>
    <xf numFmtId="176" fontId="56" fillId="0" borderId="10" xfId="0" applyNumberFormat="1" applyFont="1" applyBorder="1"/>
    <xf numFmtId="177" fontId="56" fillId="0" borderId="11" xfId="0" applyNumberFormat="1" applyFont="1" applyBorder="1"/>
    <xf numFmtId="0" fontId="56" fillId="0" borderId="14" xfId="0" applyFont="1" applyBorder="1" applyAlignment="1">
      <alignment vertical="center" shrinkToFit="1"/>
    </xf>
    <xf numFmtId="177" fontId="56" fillId="0" borderId="24" xfId="0" applyNumberFormat="1" applyFont="1" applyBorder="1"/>
    <xf numFmtId="177" fontId="56" fillId="0" borderId="10" xfId="0" applyNumberFormat="1" applyFont="1" applyBorder="1"/>
    <xf numFmtId="177" fontId="56" fillId="0" borderId="14" xfId="0" applyNumberFormat="1" applyFont="1" applyBorder="1"/>
    <xf numFmtId="176" fontId="43" fillId="0" borderId="148" xfId="0" applyNumberFormat="1" applyFont="1" applyBorder="1"/>
    <xf numFmtId="176" fontId="43" fillId="0" borderId="27" xfId="0" applyNumberFormat="1" applyFont="1" applyBorder="1"/>
    <xf numFmtId="0" fontId="46" fillId="0" borderId="24" xfId="0" applyNumberFormat="1" applyFont="1" applyBorder="1"/>
    <xf numFmtId="177" fontId="43" fillId="0" borderId="27" xfId="0" applyNumberFormat="1" applyFont="1" applyBorder="1"/>
    <xf numFmtId="0" fontId="46" fillId="0" borderId="0" xfId="0" applyNumberFormat="1" applyFont="1" applyBorder="1" applyAlignment="1">
      <alignment vertical="center"/>
    </xf>
    <xf numFmtId="177" fontId="43" fillId="0" borderId="148" xfId="0" applyNumberFormat="1" applyFont="1" applyBorder="1"/>
    <xf numFmtId="177" fontId="43" fillId="0" borderId="151" xfId="0" applyNumberFormat="1" applyFont="1" applyBorder="1" applyAlignment="1"/>
    <xf numFmtId="177" fontId="43" fillId="0" borderId="11" xfId="0" applyNumberFormat="1" applyFont="1" applyFill="1" applyBorder="1"/>
    <xf numFmtId="177" fontId="43" fillId="0" borderId="27" xfId="0" applyNumberFormat="1" applyFont="1" applyFill="1" applyBorder="1" applyAlignment="1">
      <alignment vertical="center" shrinkToFit="1"/>
    </xf>
    <xf numFmtId="0" fontId="63" fillId="0" borderId="0" xfId="0" applyFont="1" applyBorder="1" applyAlignment="1">
      <alignment vertical="center"/>
    </xf>
    <xf numFmtId="0" fontId="23" fillId="0" borderId="0" xfId="0" applyFont="1" applyBorder="1" applyAlignment="1">
      <alignment vertical="center" wrapText="1"/>
    </xf>
    <xf numFmtId="0" fontId="22" fillId="0" borderId="0" xfId="0" applyFont="1" applyBorder="1" applyAlignment="1">
      <alignment horizontal="right" vertical="center"/>
    </xf>
    <xf numFmtId="0" fontId="22" fillId="0" borderId="22" xfId="0" applyFont="1" applyBorder="1" applyAlignment="1">
      <alignment vertical="center" shrinkToFit="1"/>
    </xf>
    <xf numFmtId="177" fontId="22" fillId="0" borderId="22" xfId="0" applyNumberFormat="1" applyFont="1" applyBorder="1" applyAlignment="1">
      <alignment vertical="center" shrinkToFit="1"/>
    </xf>
    <xf numFmtId="177" fontId="22" fillId="0" borderId="11" xfId="0" applyNumberFormat="1" applyFont="1" applyBorder="1" applyAlignment="1">
      <alignment vertical="center" shrinkToFit="1"/>
    </xf>
    <xf numFmtId="177" fontId="22" fillId="0" borderId="10" xfId="0" applyNumberFormat="1" applyFont="1" applyBorder="1" applyAlignment="1">
      <alignment horizontal="center" vertical="center" shrinkToFit="1"/>
    </xf>
    <xf numFmtId="177" fontId="22" fillId="0" borderId="22" xfId="0" applyNumberFormat="1" applyFont="1" applyBorder="1" applyAlignment="1">
      <alignment horizontal="center" vertical="center" shrinkToFit="1"/>
    </xf>
    <xf numFmtId="20" fontId="22" fillId="0" borderId="22" xfId="0" applyNumberFormat="1" applyFont="1" applyBorder="1" applyAlignment="1">
      <alignment vertical="center" shrinkToFit="1"/>
    </xf>
    <xf numFmtId="177" fontId="22" fillId="0" borderId="24" xfId="0" applyNumberFormat="1" applyFont="1" applyBorder="1" applyAlignment="1">
      <alignment vertical="center" shrinkToFit="1"/>
    </xf>
    <xf numFmtId="177" fontId="22" fillId="0" borderId="14" xfId="0" applyNumberFormat="1" applyFont="1" applyBorder="1" applyAlignment="1">
      <alignment horizontal="center" vertical="center" shrinkToFit="1"/>
    </xf>
    <xf numFmtId="20" fontId="22" fillId="0" borderId="0" xfId="0" applyNumberFormat="1" applyFont="1" applyBorder="1" applyAlignment="1">
      <alignment vertical="center" shrinkToFit="1"/>
    </xf>
    <xf numFmtId="177" fontId="22" fillId="0" borderId="24" xfId="0" applyNumberFormat="1" applyFont="1" applyBorder="1" applyAlignment="1">
      <alignment horizontal="center" vertical="center" shrinkToFit="1"/>
    </xf>
    <xf numFmtId="20" fontId="22" fillId="0" borderId="24" xfId="0" applyNumberFormat="1" applyFont="1" applyBorder="1" applyAlignment="1">
      <alignment horizontal="center" vertical="center" shrinkToFit="1"/>
    </xf>
    <xf numFmtId="0" fontId="22" fillId="0" borderId="10" xfId="0" applyFont="1" applyBorder="1" applyAlignment="1">
      <alignment vertical="center" shrinkToFit="1"/>
    </xf>
    <xf numFmtId="0" fontId="22" fillId="0" borderId="11" xfId="0" applyFont="1" applyBorder="1" applyAlignment="1">
      <alignment vertical="center" shrinkToFit="1"/>
    </xf>
    <xf numFmtId="177" fontId="22" fillId="0" borderId="11" xfId="0" applyNumberFormat="1" applyFont="1" applyBorder="1" applyAlignment="1">
      <alignment horizontal="center" vertical="center" shrinkToFit="1"/>
    </xf>
    <xf numFmtId="0" fontId="22" fillId="0" borderId="14" xfId="0" applyFont="1" applyBorder="1" applyAlignment="1">
      <alignment vertical="center" shrinkToFit="1"/>
    </xf>
    <xf numFmtId="0" fontId="24" fillId="0" borderId="0" xfId="0" applyFont="1" applyBorder="1" applyAlignment="1">
      <alignment vertical="center" shrinkToFit="1"/>
    </xf>
    <xf numFmtId="177" fontId="22" fillId="0" borderId="10" xfId="0" applyNumberFormat="1" applyFont="1" applyBorder="1" applyAlignment="1">
      <alignment vertical="center" shrinkToFit="1"/>
    </xf>
    <xf numFmtId="177" fontId="22" fillId="0" borderId="27" xfId="0" applyNumberFormat="1" applyFont="1" applyBorder="1" applyAlignment="1">
      <alignment horizontal="center" vertical="center" shrinkToFit="1"/>
    </xf>
    <xf numFmtId="177" fontId="22" fillId="0" borderId="148" xfId="0" applyNumberFormat="1" applyFont="1" applyBorder="1" applyAlignment="1">
      <alignment horizontal="center" vertical="center" shrinkToFit="1"/>
    </xf>
    <xf numFmtId="56" fontId="22" fillId="0" borderId="0" xfId="0" applyNumberFormat="1" applyFont="1" applyBorder="1" applyAlignment="1">
      <alignment vertical="center" shrinkToFit="1"/>
    </xf>
    <xf numFmtId="20" fontId="22" fillId="0" borderId="14" xfId="0" applyNumberFormat="1" applyFont="1" applyBorder="1" applyAlignment="1">
      <alignment horizontal="center" vertical="center" shrinkToFit="1"/>
    </xf>
    <xf numFmtId="177" fontId="22" fillId="0" borderId="0" xfId="0" applyNumberFormat="1" applyFont="1" applyBorder="1" applyAlignment="1">
      <alignment horizontal="center" vertical="center"/>
    </xf>
    <xf numFmtId="0" fontId="22" fillId="0" borderId="151" xfId="0" applyFont="1" applyBorder="1" applyAlignment="1">
      <alignment vertical="center" shrinkToFit="1"/>
    </xf>
    <xf numFmtId="0" fontId="22" fillId="0" borderId="27" xfId="0" applyFont="1" applyBorder="1" applyAlignment="1">
      <alignment vertical="center" shrinkToFit="1"/>
    </xf>
    <xf numFmtId="177" fontId="22" fillId="0" borderId="14" xfId="0" applyNumberFormat="1" applyFont="1" applyBorder="1" applyAlignment="1">
      <alignment vertical="center" shrinkToFit="1"/>
    </xf>
    <xf numFmtId="0" fontId="23" fillId="0" borderId="0" xfId="0" applyFont="1" applyBorder="1" applyAlignment="1">
      <alignment horizontal="center" vertical="center" shrinkToFit="1"/>
    </xf>
    <xf numFmtId="56" fontId="22" fillId="0" borderId="0" xfId="0" applyNumberFormat="1" applyFont="1" applyBorder="1" applyAlignment="1">
      <alignment horizontal="center" vertical="center" shrinkToFit="1"/>
    </xf>
    <xf numFmtId="56" fontId="22" fillId="0" borderId="160" xfId="0" applyNumberFormat="1" applyFont="1" applyBorder="1" applyAlignment="1">
      <alignment horizontal="center" vertical="center" shrinkToFit="1"/>
    </xf>
    <xf numFmtId="0" fontId="22" fillId="0" borderId="0" xfId="0" applyFont="1" applyAlignment="1">
      <alignment vertical="center"/>
    </xf>
    <xf numFmtId="20" fontId="22" fillId="0" borderId="0" xfId="0" applyNumberFormat="1" applyFont="1" applyBorder="1" applyAlignment="1">
      <alignment horizontal="center" vertical="center" shrinkToFit="1"/>
    </xf>
    <xf numFmtId="0" fontId="66" fillId="0" borderId="0" xfId="0" applyFont="1" applyBorder="1" applyAlignment="1">
      <alignment horizontal="center" vertical="center" wrapText="1" shrinkToFit="1"/>
    </xf>
    <xf numFmtId="56" fontId="21" fillId="0" borderId="0" xfId="0" applyNumberFormat="1" applyFont="1" applyBorder="1" applyAlignment="1">
      <alignment horizontal="center" vertical="center" shrinkToFit="1"/>
    </xf>
    <xf numFmtId="0" fontId="67" fillId="0" borderId="0" xfId="0" applyFont="1"/>
    <xf numFmtId="0" fontId="54" fillId="0" borderId="0" xfId="0" applyFont="1" applyFill="1" applyBorder="1" applyAlignment="1">
      <alignment horizontal="center" vertical="center" shrinkToFit="1"/>
    </xf>
    <xf numFmtId="176" fontId="43" fillId="0" borderId="161" xfId="0" applyNumberFormat="1" applyFont="1" applyBorder="1" applyAlignment="1"/>
    <xf numFmtId="177" fontId="43" fillId="0" borderId="161" xfId="0" applyNumberFormat="1" applyFont="1" applyBorder="1" applyAlignment="1">
      <alignment shrinkToFit="1"/>
    </xf>
    <xf numFmtId="176" fontId="38" fillId="0" borderId="161" xfId="0" applyNumberFormat="1" applyFont="1" applyBorder="1" applyAlignment="1">
      <alignment vertical="center"/>
    </xf>
    <xf numFmtId="177" fontId="43" fillId="0" borderId="162" xfId="0" applyNumberFormat="1" applyFont="1" applyBorder="1"/>
    <xf numFmtId="177" fontId="38" fillId="0" borderId="0" xfId="0" applyNumberFormat="1" applyFont="1"/>
    <xf numFmtId="176" fontId="68" fillId="0" borderId="0" xfId="0" applyNumberFormat="1" applyFont="1" applyBorder="1" applyAlignment="1">
      <alignment vertical="center"/>
    </xf>
    <xf numFmtId="176" fontId="53" fillId="0" borderId="0" xfId="0" applyNumberFormat="1" applyFont="1" applyBorder="1" applyAlignment="1">
      <alignment vertical="center"/>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55"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textRotation="255" shrinkToFit="1"/>
    </xf>
    <xf numFmtId="0" fontId="18" fillId="0" borderId="11"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92"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0" xfId="0" applyFont="1" applyFill="1" applyBorder="1" applyAlignment="1">
      <alignment horizontal="centerContinuous" vertical="center" shrinkToFit="1"/>
    </xf>
    <xf numFmtId="38" fontId="0" fillId="0" borderId="0" xfId="0" applyNumberFormat="1" applyFont="1" applyFill="1" applyBorder="1" applyAlignment="1">
      <alignment horizontal="center" vertical="center" wrapText="1" shrinkToFit="1"/>
    </xf>
    <xf numFmtId="38" fontId="0" fillId="0" borderId="0" xfId="0" applyNumberFormat="1"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0" xfId="0" applyFont="1" applyFill="1" applyBorder="1" applyAlignment="1">
      <alignment horizontal="center" vertical="center" wrapText="1" shrinkToFit="1"/>
    </xf>
    <xf numFmtId="0" fontId="18" fillId="0" borderId="141" xfId="0" applyFont="1" applyFill="1" applyBorder="1" applyAlignment="1">
      <alignment vertical="center" shrinkToFit="1"/>
    </xf>
    <xf numFmtId="38" fontId="0" fillId="0" borderId="101" xfId="0" applyNumberFormat="1" applyFont="1" applyFill="1" applyBorder="1" applyAlignment="1">
      <alignment horizontal="center" vertical="center" shrinkToFit="1"/>
    </xf>
    <xf numFmtId="177" fontId="18" fillId="0" borderId="81" xfId="0" applyNumberFormat="1" applyFont="1" applyFill="1" applyBorder="1" applyAlignment="1">
      <alignment horizontal="center" vertical="center" shrinkToFit="1"/>
    </xf>
    <xf numFmtId="0" fontId="18" fillId="0" borderId="0" xfId="0" applyNumberFormat="1" applyFont="1" applyFill="1" applyBorder="1" applyAlignment="1">
      <alignment vertical="center" shrinkToFit="1"/>
    </xf>
    <xf numFmtId="0" fontId="18" fillId="0" borderId="0" xfId="0" applyFont="1" applyFill="1" applyBorder="1" applyAlignment="1">
      <alignment vertical="center" wrapText="1" shrinkToFit="1"/>
    </xf>
    <xf numFmtId="38" fontId="18" fillId="0" borderId="0" xfId="0" applyNumberFormat="1"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92" xfId="0" applyFont="1" applyFill="1" applyBorder="1" applyAlignment="1">
      <alignment horizontal="center" vertical="center" shrinkToFit="1"/>
    </xf>
    <xf numFmtId="38" fontId="0" fillId="0" borderId="24" xfId="0" applyNumberFormat="1" applyFont="1" applyFill="1" applyBorder="1" applyAlignment="1">
      <alignment horizontal="center" vertical="center" shrinkToFit="1"/>
    </xf>
    <xf numFmtId="20" fontId="18" fillId="0" borderId="15" xfId="0" applyNumberFormat="1" applyFont="1" applyFill="1" applyBorder="1" applyAlignment="1">
      <alignment horizontal="center" vertical="center" shrinkToFit="1"/>
    </xf>
    <xf numFmtId="0" fontId="18" fillId="0" borderId="141" xfId="0" applyFont="1" applyBorder="1" applyAlignment="1">
      <alignment horizontal="center" vertical="center" shrinkToFit="1"/>
    </xf>
    <xf numFmtId="0" fontId="0" fillId="0" borderId="141" xfId="0" applyFont="1" applyFill="1" applyBorder="1" applyAlignment="1">
      <alignment horizontal="center" vertical="center" shrinkToFit="1"/>
    </xf>
    <xf numFmtId="0" fontId="18" fillId="0" borderId="141" xfId="0" applyFont="1" applyBorder="1" applyAlignment="1">
      <alignment vertical="center" shrinkToFit="1"/>
    </xf>
    <xf numFmtId="0" fontId="18" fillId="0" borderId="5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92" xfId="0" applyFont="1" applyFill="1" applyBorder="1" applyAlignment="1">
      <alignment horizontal="center" vertical="center" shrinkToFit="1"/>
    </xf>
    <xf numFmtId="0" fontId="56" fillId="0" borderId="0" xfId="0" applyFont="1" applyFill="1" applyBorder="1" applyAlignment="1">
      <alignment vertical="center"/>
    </xf>
    <xf numFmtId="176" fontId="43" fillId="0" borderId="0" xfId="0" quotePrefix="1" applyNumberFormat="1" applyFont="1" applyBorder="1" applyAlignment="1">
      <alignment vertical="center"/>
    </xf>
    <xf numFmtId="0" fontId="18" fillId="0" borderId="58" xfId="0" applyFont="1" applyFill="1" applyBorder="1" applyAlignment="1">
      <alignment vertical="center" textRotation="255" shrinkToFit="1"/>
    </xf>
    <xf numFmtId="0" fontId="18" fillId="0" borderId="67" xfId="0" applyFont="1" applyFill="1" applyBorder="1" applyAlignment="1">
      <alignment vertical="center" textRotation="255" shrinkToFit="1"/>
    </xf>
    <xf numFmtId="0" fontId="18" fillId="0" borderId="165" xfId="0" applyFont="1" applyFill="1" applyBorder="1" applyAlignment="1">
      <alignment horizontal="center" vertical="center" shrinkToFit="1"/>
    </xf>
    <xf numFmtId="0" fontId="18" fillId="0" borderId="61" xfId="0" applyFont="1" applyFill="1" applyBorder="1" applyAlignment="1">
      <alignment vertical="center" textRotation="255" shrinkToFit="1"/>
    </xf>
    <xf numFmtId="0" fontId="18" fillId="0" borderId="166" xfId="0" applyFont="1" applyFill="1" applyBorder="1" applyAlignment="1">
      <alignment horizontal="center" vertical="center" shrinkToFit="1"/>
    </xf>
    <xf numFmtId="0" fontId="18" fillId="0" borderId="167" xfId="0" applyFont="1" applyFill="1" applyBorder="1" applyAlignment="1">
      <alignment horizontal="right" vertical="center" shrinkToFit="1"/>
    </xf>
    <xf numFmtId="0" fontId="18" fillId="0" borderId="168"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67" xfId="0" applyFont="1" applyFill="1" applyBorder="1" applyAlignment="1">
      <alignment horizontal="center" vertical="top" textRotation="255" shrinkToFit="1"/>
    </xf>
    <xf numFmtId="0" fontId="18" fillId="0" borderId="57"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21" fillId="0" borderId="0" xfId="0" applyFont="1" applyBorder="1" applyAlignment="1">
      <alignment horizontal="center" vertical="center" shrinkToFit="1"/>
    </xf>
    <xf numFmtId="0" fontId="21" fillId="0" borderId="160" xfId="0" applyFont="1" applyBorder="1" applyAlignment="1">
      <alignment horizontal="center" vertical="center" shrinkToFit="1"/>
    </xf>
    <xf numFmtId="0" fontId="56" fillId="0" borderId="14" xfId="0" applyFont="1" applyBorder="1"/>
    <xf numFmtId="176" fontId="69" fillId="0" borderId="0" xfId="0" applyNumberFormat="1" applyFont="1" applyBorder="1"/>
    <xf numFmtId="177" fontId="69" fillId="0" borderId="0" xfId="0" applyNumberFormat="1" applyFont="1" applyBorder="1" applyAlignment="1">
      <alignment horizontal="center" vertical="center" shrinkToFit="1"/>
    </xf>
    <xf numFmtId="177" fontId="69" fillId="0" borderId="0" xfId="0" applyNumberFormat="1" applyFont="1" applyBorder="1" applyAlignment="1">
      <alignment vertical="center"/>
    </xf>
    <xf numFmtId="176" fontId="70" fillId="0" borderId="0" xfId="0" quotePrefix="1" applyNumberFormat="1" applyFont="1" applyBorder="1" applyAlignment="1">
      <alignment vertical="center"/>
    </xf>
    <xf numFmtId="176" fontId="70" fillId="0" borderId="0" xfId="0" applyNumberFormat="1" applyFont="1" applyBorder="1" applyAlignment="1">
      <alignment vertical="center"/>
    </xf>
    <xf numFmtId="176" fontId="70" fillId="0" borderId="0" xfId="0" applyNumberFormat="1" applyFont="1" applyBorder="1"/>
    <xf numFmtId="176" fontId="70" fillId="0" borderId="0" xfId="0" applyNumberFormat="1" applyFont="1"/>
    <xf numFmtId="0" fontId="70" fillId="0" borderId="0" xfId="0" applyFont="1" applyFill="1" applyBorder="1" applyAlignment="1">
      <alignment horizontal="center" vertical="center"/>
    </xf>
    <xf numFmtId="176" fontId="70" fillId="0" borderId="0" xfId="0" applyNumberFormat="1" applyFont="1" applyFill="1" applyBorder="1" applyAlignment="1">
      <alignment horizontal="center" vertical="center" shrinkToFit="1"/>
    </xf>
    <xf numFmtId="0" fontId="70" fillId="0" borderId="0" xfId="0" applyFont="1" applyFill="1" applyBorder="1" applyAlignment="1">
      <alignment vertical="center" shrinkToFit="1"/>
    </xf>
    <xf numFmtId="176" fontId="70" fillId="0" borderId="0" xfId="0" applyNumberFormat="1" applyFont="1" applyFill="1" applyBorder="1"/>
    <xf numFmtId="176" fontId="70" fillId="0" borderId="0" xfId="0" applyNumberFormat="1" applyFont="1" applyFill="1" applyBorder="1" applyAlignment="1">
      <alignment horizontal="center" vertical="center"/>
    </xf>
    <xf numFmtId="0" fontId="70" fillId="0" borderId="0" xfId="0" applyFont="1" applyFill="1" applyBorder="1"/>
    <xf numFmtId="0" fontId="70" fillId="0" borderId="0" xfId="0" applyFont="1"/>
    <xf numFmtId="0" fontId="18" fillId="0" borderId="0" xfId="0" applyFont="1" applyFill="1" applyBorder="1" applyAlignment="1">
      <alignment horizontal="center" vertical="center" shrinkToFit="1"/>
    </xf>
    <xf numFmtId="176" fontId="43" fillId="0" borderId="0" xfId="0" applyNumberFormat="1" applyFont="1" applyAlignment="1">
      <alignment horizontal="center"/>
    </xf>
    <xf numFmtId="177" fontId="46" fillId="0" borderId="0" xfId="0" applyNumberFormat="1" applyFont="1" applyAlignment="1">
      <alignment horizontal="center" vertical="top" wrapText="1"/>
    </xf>
    <xf numFmtId="177" fontId="69" fillId="0" borderId="0" xfId="0" quotePrefix="1" applyNumberFormat="1" applyFont="1" applyFill="1" applyBorder="1" applyAlignment="1">
      <alignment horizontal="center" vertical="center" shrinkToFit="1"/>
    </xf>
    <xf numFmtId="177" fontId="43" fillId="0" borderId="0" xfId="0" applyNumberFormat="1" applyFont="1" applyBorder="1" applyAlignment="1">
      <alignment horizontal="center" vertical="center" shrinkToFit="1"/>
    </xf>
    <xf numFmtId="176" fontId="43" fillId="0" borderId="0" xfId="0" applyNumberFormat="1" applyFont="1" applyBorder="1"/>
    <xf numFmtId="0" fontId="18" fillId="0" borderId="11"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26" borderId="55" xfId="0" applyNumberFormat="1" applyFont="1" applyFill="1" applyBorder="1" applyAlignment="1">
      <alignment horizontal="center" vertical="center" shrinkToFit="1"/>
    </xf>
    <xf numFmtId="0" fontId="18" fillId="26" borderId="56" xfId="0" applyFont="1" applyFill="1" applyBorder="1" applyAlignment="1">
      <alignment horizontal="center" vertical="center" shrinkToFit="1"/>
    </xf>
    <xf numFmtId="0" fontId="18" fillId="26" borderId="57" xfId="0" applyFont="1" applyFill="1" applyBorder="1" applyAlignment="1">
      <alignment horizontal="center" vertical="center" shrinkToFit="1"/>
    </xf>
    <xf numFmtId="6" fontId="18" fillId="26" borderId="10" xfId="39" applyFont="1" applyFill="1" applyBorder="1" applyAlignment="1">
      <alignment horizontal="center" vertical="center" textRotation="255" shrinkToFit="1"/>
    </xf>
    <xf numFmtId="0" fontId="18" fillId="26" borderId="21" xfId="0" applyFont="1" applyFill="1" applyBorder="1" applyAlignment="1">
      <alignment horizontal="center" vertical="center" shrinkToFit="1"/>
    </xf>
    <xf numFmtId="0" fontId="18" fillId="26" borderId="20" xfId="0" applyFont="1" applyFill="1" applyBorder="1" applyAlignment="1">
      <alignment horizontal="center" vertical="center" shrinkToFit="1"/>
    </xf>
    <xf numFmtId="0" fontId="18" fillId="26" borderId="22" xfId="0" applyFont="1" applyFill="1" applyBorder="1" applyAlignment="1">
      <alignment horizontal="center" vertical="center" shrinkToFit="1"/>
    </xf>
    <xf numFmtId="0" fontId="18" fillId="26" borderId="23" xfId="0" applyFont="1" applyFill="1" applyBorder="1" applyAlignment="1">
      <alignment horizontal="center" vertical="center" shrinkToFit="1"/>
    </xf>
    <xf numFmtId="0" fontId="18" fillId="26" borderId="58" xfId="0" applyNumberFormat="1" applyFont="1" applyFill="1" applyBorder="1" applyAlignment="1">
      <alignment horizontal="center" vertical="center" shrinkToFit="1"/>
    </xf>
    <xf numFmtId="0" fontId="18" fillId="26" borderId="58" xfId="0" applyFont="1" applyFill="1" applyBorder="1" applyAlignment="1">
      <alignment horizontal="center" vertical="center" shrinkToFit="1"/>
    </xf>
    <xf numFmtId="0" fontId="18" fillId="26" borderId="76" xfId="0" applyFont="1" applyFill="1" applyBorder="1" applyAlignment="1">
      <alignment horizontal="center" vertical="center" shrinkToFit="1"/>
    </xf>
    <xf numFmtId="0" fontId="18" fillId="26" borderId="92" xfId="0" applyFont="1" applyFill="1" applyBorder="1" applyAlignment="1">
      <alignment horizontal="right" vertical="center" shrinkToFit="1"/>
    </xf>
    <xf numFmtId="0" fontId="18" fillId="26" borderId="104" xfId="0" applyFont="1" applyFill="1" applyBorder="1" applyAlignment="1">
      <alignment vertical="center" shrinkToFit="1"/>
    </xf>
    <xf numFmtId="0" fontId="18" fillId="26" borderId="14" xfId="0" applyFont="1" applyFill="1" applyBorder="1" applyAlignment="1">
      <alignment horizontal="center" vertical="center" shrinkToFit="1"/>
    </xf>
    <xf numFmtId="0" fontId="18" fillId="26" borderId="66" xfId="0" applyFont="1" applyFill="1" applyBorder="1" applyAlignment="1">
      <alignment horizontal="center" vertical="center" shrinkToFit="1"/>
    </xf>
    <xf numFmtId="0" fontId="18" fillId="0" borderId="169" xfId="0" applyFont="1" applyFill="1" applyBorder="1" applyAlignment="1">
      <alignment horizontal="right" vertical="center" shrinkToFit="1"/>
    </xf>
    <xf numFmtId="0" fontId="18" fillId="0" borderId="170" xfId="0" applyFont="1" applyFill="1" applyBorder="1" applyAlignment="1">
      <alignment vertical="center" shrinkToFit="1"/>
    </xf>
    <xf numFmtId="0" fontId="18" fillId="0" borderId="171" xfId="0" applyFont="1" applyFill="1" applyBorder="1" applyAlignment="1">
      <alignment horizontal="center" vertical="center" shrinkToFit="1"/>
    </xf>
    <xf numFmtId="177" fontId="0" fillId="0" borderId="10" xfId="0" applyNumberFormat="1" applyFont="1" applyFill="1" applyBorder="1" applyAlignment="1">
      <alignment horizontal="center" vertical="center" shrinkToFit="1"/>
    </xf>
    <xf numFmtId="0" fontId="0" fillId="0" borderId="23" xfId="0" applyFont="1" applyFill="1" applyBorder="1" applyAlignment="1">
      <alignment horizontal="center" vertical="center" shrinkToFit="1"/>
    </xf>
    <xf numFmtId="38" fontId="0" fillId="0" borderId="17" xfId="0" applyNumberFormat="1" applyFont="1" applyFill="1" applyBorder="1" applyAlignment="1">
      <alignment horizontal="center" vertical="center" wrapText="1" shrinkToFit="1"/>
    </xf>
    <xf numFmtId="38" fontId="18" fillId="0" borderId="141" xfId="0" applyNumberFormat="1" applyFont="1" applyFill="1" applyBorder="1" applyAlignment="1">
      <alignment vertical="center" shrinkToFit="1"/>
    </xf>
    <xf numFmtId="38" fontId="18" fillId="0" borderId="127" xfId="0" applyNumberFormat="1" applyFont="1" applyFill="1" applyBorder="1" applyAlignment="1">
      <alignment vertical="center" shrinkToFit="1"/>
    </xf>
    <xf numFmtId="20" fontId="18" fillId="26" borderId="58" xfId="0" applyNumberFormat="1" applyFont="1" applyFill="1" applyBorder="1" applyAlignment="1">
      <alignment horizontal="center" vertical="center" shrinkToFit="1"/>
    </xf>
    <xf numFmtId="0" fontId="18" fillId="26" borderId="165" xfId="0" applyFont="1" applyFill="1" applyBorder="1" applyAlignment="1">
      <alignment horizontal="center" vertical="center" shrinkToFit="1"/>
    </xf>
    <xf numFmtId="0" fontId="18" fillId="26" borderId="167" xfId="0" applyFont="1" applyFill="1" applyBorder="1" applyAlignment="1">
      <alignment horizontal="right" vertical="center" shrinkToFit="1"/>
    </xf>
    <xf numFmtId="0" fontId="18" fillId="26" borderId="168" xfId="0" applyFont="1" applyFill="1" applyBorder="1" applyAlignment="1">
      <alignment vertical="center" shrinkToFit="1"/>
    </xf>
    <xf numFmtId="38" fontId="0" fillId="0" borderId="18" xfId="0" applyNumberFormat="1" applyFont="1" applyFill="1" applyBorder="1" applyAlignment="1">
      <alignment horizontal="center" vertical="center" shrinkToFit="1"/>
    </xf>
    <xf numFmtId="0" fontId="23" fillId="0" borderId="0" xfId="0" applyFont="1" applyBorder="1" applyAlignment="1">
      <alignment horizontal="center" vertical="center" shrinkToFit="1"/>
    </xf>
    <xf numFmtId="0" fontId="22" fillId="0" borderId="0" xfId="0" applyFont="1" applyBorder="1" applyAlignment="1">
      <alignment horizontal="right" vertical="center"/>
    </xf>
    <xf numFmtId="0" fontId="22" fillId="0" borderId="0" xfId="0" applyFont="1" applyBorder="1" applyAlignment="1">
      <alignment horizontal="center" vertical="center" shrinkToFit="1"/>
    </xf>
    <xf numFmtId="177" fontId="43" fillId="0" borderId="0" xfId="0" applyNumberFormat="1" applyFont="1" applyBorder="1" applyAlignment="1">
      <alignment horizontal="center" vertical="center" shrinkToFit="1"/>
    </xf>
    <xf numFmtId="176" fontId="43" fillId="0" borderId="0" xfId="0" applyNumberFormat="1" applyFont="1" applyBorder="1"/>
    <xf numFmtId="177" fontId="24" fillId="0" borderId="0" xfId="0" applyNumberFormat="1" applyFont="1" applyAlignment="1">
      <alignment horizontal="center" vertical="center"/>
    </xf>
    <xf numFmtId="178" fontId="22" fillId="0" borderId="0" xfId="0" quotePrefix="1" applyNumberFormat="1" applyFont="1" applyBorder="1" applyAlignment="1">
      <alignment horizontal="center" vertical="center"/>
    </xf>
    <xf numFmtId="0" fontId="18" fillId="0" borderId="0" xfId="0" applyFont="1" applyBorder="1" applyAlignment="1">
      <alignment horizontal="center" vertical="center" shrinkToFit="1"/>
    </xf>
    <xf numFmtId="0" fontId="23" fillId="0" borderId="0" xfId="0" applyFont="1" applyBorder="1" applyAlignment="1">
      <alignment vertical="center" shrinkToFit="1"/>
    </xf>
    <xf numFmtId="0" fontId="22" fillId="0" borderId="32" xfId="0" applyFont="1" applyFill="1" applyBorder="1" applyAlignment="1">
      <alignment horizontal="center" vertical="center"/>
    </xf>
    <xf numFmtId="0" fontId="22" fillId="0" borderId="173" xfId="0" applyFont="1" applyFill="1" applyBorder="1" applyAlignment="1">
      <alignment horizontal="center" vertical="center" shrinkToFit="1"/>
    </xf>
    <xf numFmtId="0" fontId="22" fillId="0" borderId="172" xfId="0" applyFont="1" applyFill="1" applyBorder="1" applyAlignment="1">
      <alignment horizontal="center" vertical="center" shrinkToFit="1"/>
    </xf>
    <xf numFmtId="0" fontId="22" fillId="0" borderId="175" xfId="0" applyFont="1" applyFill="1" applyBorder="1" applyAlignment="1">
      <alignment horizontal="center" vertical="center" shrinkToFit="1"/>
    </xf>
    <xf numFmtId="0" fontId="22" fillId="0" borderId="174" xfId="0" applyFont="1" applyFill="1" applyBorder="1" applyAlignment="1">
      <alignment horizontal="center" vertical="center" shrinkToFit="1"/>
    </xf>
    <xf numFmtId="0" fontId="22" fillId="0" borderId="177" xfId="0" applyFont="1" applyFill="1" applyBorder="1" applyAlignment="1">
      <alignment horizontal="center" vertical="center" shrinkToFit="1"/>
    </xf>
    <xf numFmtId="0" fontId="22" fillId="0" borderId="179" xfId="0" applyFont="1" applyFill="1" applyBorder="1" applyAlignment="1">
      <alignment horizontal="center" vertical="center" shrinkToFit="1"/>
    </xf>
    <xf numFmtId="0" fontId="22" fillId="0" borderId="176" xfId="0" applyFont="1" applyFill="1" applyBorder="1" applyAlignment="1">
      <alignment horizontal="center" vertical="center"/>
    </xf>
    <xf numFmtId="0" fontId="22" fillId="0" borderId="178" xfId="0" applyFont="1" applyFill="1" applyBorder="1" applyAlignment="1">
      <alignment horizontal="center" vertical="center"/>
    </xf>
    <xf numFmtId="177" fontId="22" fillId="0" borderId="24" xfId="0" applyNumberFormat="1" applyFont="1" applyBorder="1" applyAlignment="1">
      <alignment shrinkToFit="1"/>
    </xf>
    <xf numFmtId="0" fontId="22" fillId="0" borderId="0" xfId="0" applyFont="1" applyBorder="1" applyAlignment="1"/>
    <xf numFmtId="178" fontId="22" fillId="0" borderId="0" xfId="0" quotePrefix="1" applyNumberFormat="1" applyFont="1" applyBorder="1" applyAlignment="1">
      <alignment vertical="center" shrinkToFit="1"/>
    </xf>
    <xf numFmtId="178" fontId="22" fillId="0" borderId="0" xfId="0" quotePrefix="1" applyNumberFormat="1" applyFont="1" applyFill="1" applyBorder="1" applyAlignment="1">
      <alignment vertical="center"/>
    </xf>
    <xf numFmtId="178" fontId="21" fillId="0" borderId="0" xfId="0" quotePrefix="1" applyNumberFormat="1" applyFont="1" applyFill="1" applyBorder="1" applyAlignment="1">
      <alignment vertical="center"/>
    </xf>
    <xf numFmtId="178" fontId="22" fillId="0" borderId="0" xfId="0" quotePrefix="1" applyNumberFormat="1" applyFont="1" applyFill="1" applyBorder="1" applyAlignment="1">
      <alignment vertical="center" shrinkToFit="1"/>
    </xf>
    <xf numFmtId="0" fontId="22" fillId="0" borderId="0" xfId="0" applyFont="1" applyBorder="1" applyAlignment="1">
      <alignment shrinkToFit="1"/>
    </xf>
    <xf numFmtId="177" fontId="22" fillId="0" borderId="65" xfId="0" applyNumberFormat="1" applyFont="1" applyBorder="1" applyAlignment="1">
      <alignment shrinkToFit="1"/>
    </xf>
    <xf numFmtId="177" fontId="22" fillId="0" borderId="0" xfId="0" applyNumberFormat="1" applyFont="1" applyAlignment="1">
      <alignment horizontal="center" vertical="center" wrapText="1"/>
    </xf>
    <xf numFmtId="177" fontId="24" fillId="0" borderId="0" xfId="0" applyNumberFormat="1" applyFont="1" applyAlignment="1">
      <alignment horizontal="center" vertical="center" wrapText="1"/>
    </xf>
    <xf numFmtId="176" fontId="21" fillId="0" borderId="0" xfId="0" applyNumberFormat="1" applyFont="1" applyBorder="1" applyAlignment="1">
      <alignment horizontal="center" vertical="center"/>
    </xf>
    <xf numFmtId="177" fontId="43" fillId="0" borderId="0" xfId="0" applyNumberFormat="1" applyFont="1" applyBorder="1" applyAlignment="1">
      <alignment horizontal="center" vertical="center" shrinkToFit="1"/>
    </xf>
    <xf numFmtId="176" fontId="43" fillId="0" borderId="0" xfId="0" applyNumberFormat="1" applyFont="1" applyBorder="1"/>
    <xf numFmtId="0" fontId="56" fillId="0" borderId="0" xfId="0" applyFont="1" applyBorder="1" applyAlignment="1">
      <alignment horizontal="center" vertical="center" shrinkToFit="1"/>
    </xf>
    <xf numFmtId="177" fontId="46" fillId="0" borderId="0" xfId="0" applyNumberFormat="1" applyFont="1" applyAlignment="1">
      <alignment horizontal="center" vertical="top" wrapText="1"/>
    </xf>
    <xf numFmtId="0" fontId="22" fillId="0" borderId="46" xfId="0" applyFont="1" applyBorder="1" applyAlignment="1">
      <alignment horizontal="center" vertical="center" shrinkToFit="1"/>
    </xf>
    <xf numFmtId="0" fontId="22" fillId="0" borderId="0" xfId="0" applyFont="1" applyFill="1" applyBorder="1" applyAlignment="1">
      <alignment horizontal="center" vertical="center" shrinkToFit="1"/>
    </xf>
    <xf numFmtId="178" fontId="21" fillId="0" borderId="0" xfId="0" quotePrefix="1" applyNumberFormat="1" applyFont="1" applyBorder="1" applyAlignment="1">
      <alignment vertical="center"/>
    </xf>
    <xf numFmtId="0" fontId="22" fillId="0" borderId="0" xfId="0" applyFont="1" applyBorder="1" applyAlignment="1">
      <alignment horizontal="center" vertical="center"/>
    </xf>
    <xf numFmtId="0" fontId="22" fillId="0" borderId="0" xfId="0" applyFont="1" applyBorder="1" applyAlignment="1">
      <alignment horizontal="center" vertical="center" shrinkToFit="1"/>
    </xf>
    <xf numFmtId="0" fontId="22" fillId="0" borderId="0" xfId="0" applyFont="1" applyFill="1" applyBorder="1" applyAlignment="1">
      <alignment horizontal="center" vertical="center" shrinkToFit="1"/>
    </xf>
    <xf numFmtId="176" fontId="22" fillId="0" borderId="0" xfId="0" applyNumberFormat="1" applyFont="1" applyBorder="1" applyAlignment="1">
      <alignment horizontal="center"/>
    </xf>
    <xf numFmtId="0" fontId="18" fillId="0" borderId="53" xfId="0" applyFont="1" applyFill="1" applyBorder="1" applyAlignment="1">
      <alignment horizontal="center" vertical="center" shrinkToFit="1"/>
    </xf>
    <xf numFmtId="0" fontId="21" fillId="0" borderId="177" xfId="0" applyFont="1" applyFill="1" applyBorder="1" applyAlignment="1">
      <alignment horizontal="center" vertical="center" shrinkToFit="1"/>
    </xf>
    <xf numFmtId="0" fontId="54" fillId="0" borderId="176" xfId="0" applyFont="1" applyFill="1" applyBorder="1" applyAlignment="1">
      <alignment horizontal="center" vertical="center"/>
    </xf>
    <xf numFmtId="0" fontId="54" fillId="0" borderId="178" xfId="0" applyFont="1" applyFill="1" applyBorder="1" applyAlignment="1">
      <alignment horizontal="center" vertical="center"/>
    </xf>
    <xf numFmtId="177" fontId="22" fillId="0" borderId="161" xfId="0" applyNumberFormat="1" applyFont="1" applyBorder="1" applyAlignment="1">
      <alignment horizontal="center" vertical="center" shrinkToFit="1"/>
    </xf>
    <xf numFmtId="0" fontId="54" fillId="0" borderId="0" xfId="0" applyFont="1" applyBorder="1" applyAlignment="1">
      <alignment vertical="center"/>
    </xf>
    <xf numFmtId="177" fontId="43" fillId="0" borderId="0" xfId="0" applyNumberFormat="1" applyFont="1" applyFill="1" applyBorder="1"/>
    <xf numFmtId="177" fontId="24" fillId="0" borderId="0" xfId="0" applyNumberFormat="1" applyFont="1" applyBorder="1" applyAlignment="1">
      <alignment vertical="center"/>
    </xf>
    <xf numFmtId="0" fontId="22" fillId="0" borderId="0" xfId="0" applyFont="1" applyFill="1" applyBorder="1" applyAlignment="1">
      <alignment vertical="center" wrapText="1" shrinkToFit="1"/>
    </xf>
    <xf numFmtId="0" fontId="29" fillId="0" borderId="0" xfId="0" applyFont="1" applyBorder="1" applyAlignment="1">
      <alignment vertical="center"/>
    </xf>
    <xf numFmtId="177" fontId="29" fillId="0" borderId="0" xfId="0" applyNumberFormat="1" applyFont="1" applyBorder="1" applyAlignment="1">
      <alignment vertical="center" wrapText="1" shrinkToFit="1"/>
    </xf>
    <xf numFmtId="0" fontId="22" fillId="0" borderId="20" xfId="0" applyFont="1" applyFill="1" applyBorder="1" applyAlignment="1">
      <alignment horizontal="center" vertical="center" shrinkToFit="1"/>
    </xf>
    <xf numFmtId="177" fontId="29" fillId="0" borderId="0" xfId="0" applyNumberFormat="1" applyFont="1" applyAlignment="1">
      <alignment horizontal="center" vertical="center" shrinkToFit="1"/>
    </xf>
    <xf numFmtId="0" fontId="22" fillId="0" borderId="0" xfId="0" quotePrefix="1" applyNumberFormat="1" applyFont="1" applyBorder="1" applyAlignment="1">
      <alignment horizontal="center"/>
    </xf>
    <xf numFmtId="178" fontId="22" fillId="0" borderId="0" xfId="0" quotePrefix="1" applyNumberFormat="1" applyFont="1" applyFill="1" applyBorder="1" applyAlignment="1">
      <alignment horizontal="center" vertical="center"/>
    </xf>
    <xf numFmtId="178" fontId="21" fillId="0" borderId="0" xfId="0" quotePrefix="1" applyNumberFormat="1" applyFont="1" applyFill="1" applyBorder="1" applyAlignment="1">
      <alignment horizontal="center" vertical="center"/>
    </xf>
    <xf numFmtId="0" fontId="18" fillId="0" borderId="0" xfId="0" applyFont="1"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26" borderId="57" xfId="0" applyFont="1" applyFill="1" applyBorder="1" applyAlignment="1">
      <alignment horizontal="center" vertical="center" shrinkToFit="1"/>
    </xf>
    <xf numFmtId="0" fontId="18" fillId="0" borderId="139"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38" fontId="0" fillId="26" borderId="19" xfId="0" applyNumberFormat="1" applyFont="1" applyFill="1" applyBorder="1" applyAlignment="1">
      <alignment horizontal="center" vertical="center" shrinkToFit="1"/>
    </xf>
    <xf numFmtId="0" fontId="18" fillId="26" borderId="51" xfId="0" applyFont="1" applyFill="1" applyBorder="1" applyAlignment="1">
      <alignment horizontal="right" vertical="center" shrinkToFit="1"/>
    </xf>
    <xf numFmtId="0" fontId="18" fillId="26" borderId="60" xfId="0" applyFont="1" applyFill="1" applyBorder="1" applyAlignment="1">
      <alignment vertical="center" shrinkToFit="1"/>
    </xf>
    <xf numFmtId="177" fontId="57" fillId="0" borderId="0" xfId="0" applyNumberFormat="1" applyFont="1" applyBorder="1" applyAlignment="1">
      <alignment vertical="center" wrapText="1"/>
    </xf>
    <xf numFmtId="177" fontId="57" fillId="0" borderId="0" xfId="0" applyNumberFormat="1" applyFont="1" applyBorder="1" applyAlignment="1">
      <alignment vertical="center"/>
    </xf>
    <xf numFmtId="176" fontId="21" fillId="0" borderId="0" xfId="0" applyNumberFormat="1" applyFont="1"/>
    <xf numFmtId="0" fontId="22" fillId="0" borderId="21" xfId="0" applyFont="1" applyFill="1" applyBorder="1" applyAlignment="1">
      <alignment horizontal="center" vertical="center" shrinkToFit="1"/>
    </xf>
    <xf numFmtId="0" fontId="22" fillId="0" borderId="28" xfId="0" applyFont="1" applyFill="1" applyBorder="1" applyAlignment="1">
      <alignment horizontal="center" vertical="center" shrinkToFit="1"/>
    </xf>
    <xf numFmtId="0" fontId="22" fillId="0" borderId="176" xfId="0" applyFont="1" applyFill="1" applyBorder="1" applyAlignment="1">
      <alignment horizontal="center" vertical="center" shrinkToFit="1"/>
    </xf>
    <xf numFmtId="0" fontId="22" fillId="0" borderId="178" xfId="0" applyFont="1" applyFill="1" applyBorder="1" applyAlignment="1">
      <alignment horizontal="center" vertical="center" shrinkToFit="1"/>
    </xf>
    <xf numFmtId="0" fontId="18" fillId="0" borderId="0" xfId="0" applyFont="1" applyBorder="1" applyAlignment="1">
      <alignment horizontal="center" vertical="center" shrinkToFit="1"/>
    </xf>
    <xf numFmtId="0" fontId="18" fillId="0" borderId="11" xfId="0" applyFont="1" applyBorder="1" applyAlignment="1">
      <alignment horizontal="center" vertical="center" shrinkToFit="1"/>
    </xf>
    <xf numFmtId="0" fontId="18" fillId="26" borderId="57" xfId="0" applyFont="1" applyFill="1" applyBorder="1" applyAlignment="1">
      <alignment horizontal="center" vertical="center" shrinkToFit="1"/>
    </xf>
    <xf numFmtId="0" fontId="22" fillId="0" borderId="46" xfId="0" applyFont="1" applyFill="1" applyBorder="1" applyAlignment="1">
      <alignment horizontal="center" vertical="center" shrinkToFit="1"/>
    </xf>
    <xf numFmtId="177" fontId="43" fillId="0" borderId="149" xfId="0" applyNumberFormat="1" applyFont="1" applyBorder="1"/>
    <xf numFmtId="177" fontId="43" fillId="0" borderId="149" xfId="0" applyNumberFormat="1" applyFont="1" applyBorder="1" applyAlignment="1"/>
    <xf numFmtId="0" fontId="73" fillId="0" borderId="0" xfId="0" applyNumberFormat="1" applyFont="1" applyBorder="1" applyAlignment="1">
      <alignment vertical="center"/>
    </xf>
    <xf numFmtId="0" fontId="73" fillId="0" borderId="0" xfId="0" applyNumberFormat="1" applyFont="1" applyAlignment="1">
      <alignment horizontal="left" vertical="center"/>
    </xf>
    <xf numFmtId="0" fontId="73" fillId="0" borderId="14" xfId="0" applyNumberFormat="1" applyFont="1" applyBorder="1" applyAlignment="1">
      <alignment horizontal="left" vertical="center"/>
    </xf>
    <xf numFmtId="177" fontId="22" fillId="0" borderId="0" xfId="0" applyNumberFormat="1" applyFont="1"/>
    <xf numFmtId="0" fontId="18" fillId="0" borderId="174" xfId="0" applyFont="1" applyFill="1" applyBorder="1" applyAlignment="1">
      <alignment vertical="center" shrinkToFit="1"/>
    </xf>
    <xf numFmtId="177" fontId="22" fillId="0" borderId="27" xfId="0" applyNumberFormat="1" applyFont="1" applyBorder="1"/>
    <xf numFmtId="177" fontId="22" fillId="0" borderId="27" xfId="0" applyNumberFormat="1" applyFont="1" applyFill="1" applyBorder="1" applyAlignment="1">
      <alignment vertical="center" shrinkToFit="1"/>
    </xf>
    <xf numFmtId="177" fontId="22" fillId="0" borderId="161" xfId="0" applyNumberFormat="1" applyFont="1" applyFill="1" applyBorder="1" applyAlignment="1">
      <alignment horizontal="center" vertical="center" shrinkToFit="1"/>
    </xf>
    <xf numFmtId="177" fontId="22" fillId="0" borderId="161" xfId="0" applyNumberFormat="1" applyFont="1" applyBorder="1"/>
    <xf numFmtId="177" fontId="22" fillId="0" borderId="10" xfId="0" applyNumberFormat="1" applyFont="1" applyBorder="1" applyAlignment="1"/>
    <xf numFmtId="177" fontId="22" fillId="0" borderId="11" xfId="0" applyNumberFormat="1" applyFont="1" applyBorder="1" applyAlignment="1"/>
    <xf numFmtId="177" fontId="22" fillId="0" borderId="148" xfId="0" applyNumberFormat="1" applyFont="1" applyBorder="1"/>
    <xf numFmtId="177" fontId="22" fillId="0" borderId="24" xfId="0" applyNumberFormat="1" applyFont="1" applyBorder="1" applyAlignment="1"/>
    <xf numFmtId="177" fontId="22" fillId="0" borderId="151" xfId="0" applyNumberFormat="1" applyFont="1" applyBorder="1" applyAlignment="1"/>
    <xf numFmtId="177" fontId="22" fillId="0" borderId="11" xfId="0" applyNumberFormat="1" applyFont="1" applyFill="1" applyBorder="1"/>
    <xf numFmtId="0" fontId="73" fillId="0" borderId="0" xfId="0" applyNumberFormat="1" applyFont="1" applyBorder="1"/>
    <xf numFmtId="0" fontId="73" fillId="0" borderId="24" xfId="0" applyNumberFormat="1" applyFont="1" applyBorder="1"/>
    <xf numFmtId="177" fontId="22" fillId="0" borderId="22" xfId="0" applyNumberFormat="1" applyFont="1" applyFill="1" applyBorder="1"/>
    <xf numFmtId="0" fontId="22" fillId="0" borderId="162" xfId="0" applyFont="1" applyBorder="1"/>
    <xf numFmtId="177" fontId="18" fillId="0" borderId="12" xfId="0" applyNumberFormat="1" applyFont="1" applyBorder="1" applyAlignment="1">
      <alignment horizontal="center" vertical="center" shrinkToFit="1"/>
    </xf>
    <xf numFmtId="0" fontId="18" fillId="26" borderId="141" xfId="0" applyFont="1" applyFill="1" applyBorder="1" applyAlignment="1">
      <alignment horizontal="center" vertical="center" shrinkToFit="1"/>
    </xf>
    <xf numFmtId="0" fontId="18" fillId="26" borderId="139" xfId="0" applyFont="1" applyFill="1" applyBorder="1" applyAlignment="1">
      <alignment horizontal="right" vertical="center" shrinkToFit="1"/>
    </xf>
    <xf numFmtId="0" fontId="18" fillId="26" borderId="127" xfId="0" applyFont="1" applyFill="1" applyBorder="1" applyAlignment="1">
      <alignment vertical="center" shrinkToFit="1"/>
    </xf>
    <xf numFmtId="0" fontId="18" fillId="26" borderId="148" xfId="0" applyFont="1" applyFill="1" applyBorder="1" applyAlignment="1">
      <alignment horizontal="center" vertical="center" shrinkToFit="1"/>
    </xf>
    <xf numFmtId="6" fontId="18" fillId="26" borderId="14" xfId="39" applyFont="1" applyFill="1" applyBorder="1" applyAlignment="1">
      <alignment horizontal="center" vertical="center" textRotation="255" shrinkToFit="1"/>
    </xf>
    <xf numFmtId="20" fontId="18" fillId="26" borderId="110" xfId="0" applyNumberFormat="1" applyFont="1" applyFill="1" applyBorder="1" applyAlignment="1">
      <alignment horizontal="center" vertical="center" shrinkToFit="1"/>
    </xf>
    <xf numFmtId="0" fontId="18" fillId="26" borderId="134" xfId="0" applyFont="1" applyFill="1" applyBorder="1" applyAlignment="1">
      <alignment horizontal="right" vertical="center" shrinkToFit="1"/>
    </xf>
    <xf numFmtId="0" fontId="18" fillId="26" borderId="135" xfId="0" applyFont="1" applyFill="1" applyBorder="1" applyAlignment="1">
      <alignment vertical="center" shrinkToFit="1"/>
    </xf>
    <xf numFmtId="0" fontId="18" fillId="26" borderId="58" xfId="0" applyFont="1" applyFill="1" applyBorder="1" applyAlignment="1">
      <alignment horizontal="center" vertical="top" textRotation="255" shrinkToFit="1"/>
    </xf>
    <xf numFmtId="0" fontId="18" fillId="26" borderId="58" xfId="0" applyFont="1" applyFill="1" applyBorder="1" applyAlignment="1">
      <alignment vertical="center" textRotation="255" shrinkToFit="1"/>
    </xf>
    <xf numFmtId="0" fontId="18" fillId="26" borderId="67" xfId="0" applyFont="1" applyFill="1" applyBorder="1" applyAlignment="1">
      <alignment horizontal="center" vertical="top" textRotation="255" shrinkToFit="1"/>
    </xf>
    <xf numFmtId="0" fontId="18" fillId="26" borderId="67" xfId="0" applyFont="1" applyFill="1" applyBorder="1" applyAlignment="1">
      <alignment vertical="center" textRotation="255" shrinkToFit="1"/>
    </xf>
    <xf numFmtId="177" fontId="35" fillId="0" borderId="14" xfId="0" applyNumberFormat="1" applyFont="1" applyBorder="1" applyAlignment="1">
      <alignment horizontal="center" vertical="center" shrinkToFit="1"/>
    </xf>
    <xf numFmtId="177" fontId="35" fillId="0" borderId="24" xfId="0" applyNumberFormat="1" applyFont="1" applyBorder="1" applyAlignment="1">
      <alignment horizontal="center" vertical="center" shrinkToFit="1"/>
    </xf>
    <xf numFmtId="177" fontId="22" fillId="0" borderId="0" xfId="0" applyNumberFormat="1" applyFont="1" applyBorder="1" applyAlignment="1">
      <alignment horizontal="center" vertical="center" wrapText="1"/>
    </xf>
    <xf numFmtId="56" fontId="22" fillId="0" borderId="0" xfId="0" applyNumberFormat="1" applyFont="1" applyBorder="1" applyAlignment="1">
      <alignment vertical="center"/>
    </xf>
    <xf numFmtId="0" fontId="46" fillId="0" borderId="183" xfId="0" applyNumberFormat="1" applyFont="1" applyBorder="1"/>
    <xf numFmtId="177" fontId="22" fillId="0" borderId="0" xfId="0" applyNumberFormat="1" applyFont="1" applyBorder="1" applyAlignment="1">
      <alignment vertical="center" wrapText="1"/>
    </xf>
    <xf numFmtId="176" fontId="22" fillId="0" borderId="150" xfId="0" applyNumberFormat="1" applyFont="1" applyBorder="1" applyAlignment="1"/>
    <xf numFmtId="177" fontId="43" fillId="0" borderId="24" xfId="0" applyNumberFormat="1" applyFont="1" applyBorder="1"/>
    <xf numFmtId="178" fontId="21" fillId="0" borderId="0" xfId="0" quotePrefix="1" applyNumberFormat="1" applyFont="1" applyFill="1" applyBorder="1" applyAlignment="1">
      <alignment vertical="center" shrinkToFit="1"/>
    </xf>
    <xf numFmtId="0" fontId="18" fillId="0" borderId="0" xfId="0" applyFont="1" applyBorder="1" applyAlignment="1">
      <alignment horizontal="center" vertical="center" shrinkToFit="1"/>
    </xf>
    <xf numFmtId="176" fontId="43" fillId="0" borderId="0" xfId="0" applyNumberFormat="1" applyFont="1" applyAlignment="1">
      <alignment horizontal="center"/>
    </xf>
    <xf numFmtId="0" fontId="18" fillId="0" borderId="0" xfId="0" applyFont="1" applyFill="1" applyBorder="1" applyAlignment="1">
      <alignment horizontal="center" vertical="center" shrinkToFit="1"/>
    </xf>
    <xf numFmtId="0" fontId="18" fillId="0" borderId="0" xfId="0" applyFont="1" applyFill="1" applyBorder="1" applyAlignment="1">
      <alignment horizontal="center" vertical="center" textRotation="255" shrinkToFit="1"/>
    </xf>
    <xf numFmtId="38" fontId="0" fillId="0" borderId="0"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18" fillId="0" borderId="11"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0" fillId="0" borderId="0" xfId="0" applyBorder="1"/>
    <xf numFmtId="0" fontId="0" fillId="0" borderId="14" xfId="0" applyFill="1" applyBorder="1"/>
    <xf numFmtId="0" fontId="0" fillId="0" borderId="0" xfId="0" applyFill="1" applyBorder="1"/>
    <xf numFmtId="0" fontId="18" fillId="0" borderId="0" xfId="0" applyFont="1" applyFill="1" applyBorder="1" applyAlignment="1">
      <alignment horizontal="center" vertical="center" textRotation="255" shrinkToFit="1"/>
    </xf>
    <xf numFmtId="0" fontId="18" fillId="0" borderId="0" xfId="0" applyFont="1" applyFill="1" applyBorder="1" applyAlignment="1">
      <alignment horizontal="center" vertical="center" shrinkToFit="1"/>
    </xf>
    <xf numFmtId="38" fontId="0" fillId="0" borderId="0"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18" fillId="26" borderId="57" xfId="0" applyFont="1" applyFill="1" applyBorder="1" applyAlignment="1">
      <alignment horizontal="center" vertical="center" shrinkToFit="1"/>
    </xf>
    <xf numFmtId="0" fontId="18" fillId="0" borderId="0" xfId="0" applyNumberFormat="1" applyFont="1" applyFill="1" applyBorder="1" applyAlignment="1">
      <alignment horizontal="center" vertical="center" shrinkToFit="1"/>
    </xf>
    <xf numFmtId="0" fontId="18" fillId="0" borderId="139" xfId="0" applyFont="1" applyFill="1" applyBorder="1" applyAlignment="1">
      <alignment horizontal="center" vertical="center" shrinkToFit="1"/>
    </xf>
    <xf numFmtId="176" fontId="43" fillId="0" borderId="149" xfId="0" applyNumberFormat="1" applyFont="1" applyBorder="1"/>
    <xf numFmtId="0" fontId="18" fillId="26" borderId="108" xfId="0" applyFont="1" applyFill="1" applyBorder="1" applyAlignment="1">
      <alignment horizontal="center" vertical="center" shrinkToFit="1"/>
    </xf>
    <xf numFmtId="177" fontId="56" fillId="0" borderId="24" xfId="0" applyNumberFormat="1" applyFont="1" applyBorder="1" applyAlignment="1">
      <alignment vertical="center" shrinkToFit="1"/>
    </xf>
    <xf numFmtId="176" fontId="56" fillId="0" borderId="149" xfId="0" applyNumberFormat="1" applyFont="1" applyBorder="1"/>
    <xf numFmtId="176" fontId="49" fillId="0" borderId="0" xfId="0" applyNumberFormat="1" applyFont="1" applyAlignment="1"/>
    <xf numFmtId="177" fontId="43" fillId="0" borderId="26" xfId="0" applyNumberFormat="1" applyFont="1" applyBorder="1"/>
    <xf numFmtId="176" fontId="43" fillId="0" borderId="26" xfId="0" applyNumberFormat="1" applyFont="1" applyBorder="1"/>
    <xf numFmtId="0" fontId="22" fillId="0" borderId="0" xfId="0" applyFont="1" applyBorder="1" applyAlignment="1">
      <alignment vertical="center"/>
    </xf>
    <xf numFmtId="0" fontId="22" fillId="0" borderId="0" xfId="0" applyFont="1"/>
    <xf numFmtId="176" fontId="43" fillId="0" borderId="0" xfId="0" applyNumberFormat="1" applyFont="1" applyBorder="1" applyAlignment="1">
      <alignment vertical="center"/>
    </xf>
    <xf numFmtId="0" fontId="22" fillId="0" borderId="0" xfId="0" applyFont="1" applyBorder="1" applyAlignment="1">
      <alignment vertical="center" shrinkToFit="1"/>
    </xf>
    <xf numFmtId="0" fontId="22" fillId="0" borderId="189" xfId="0" applyFont="1" applyFill="1" applyBorder="1" applyAlignment="1">
      <alignment horizontal="center" vertical="center" shrinkToFit="1"/>
    </xf>
    <xf numFmtId="0" fontId="22" fillId="0" borderId="196" xfId="0" applyFont="1" applyFill="1" applyBorder="1" applyAlignment="1">
      <alignment horizontal="center" vertical="center" shrinkToFit="1"/>
    </xf>
    <xf numFmtId="0" fontId="22" fillId="0" borderId="190" xfId="0" applyFont="1" applyFill="1" applyBorder="1" applyAlignment="1">
      <alignment horizontal="center" vertical="center" shrinkToFit="1"/>
    </xf>
    <xf numFmtId="0" fontId="22" fillId="0" borderId="195" xfId="0" applyFont="1" applyFill="1" applyBorder="1" applyAlignment="1">
      <alignment horizontal="center" vertical="center" shrinkToFit="1"/>
    </xf>
    <xf numFmtId="0" fontId="22" fillId="0" borderId="189" xfId="0" applyFont="1" applyFill="1" applyBorder="1" applyAlignment="1">
      <alignment horizontal="center" vertical="center" shrinkToFit="1"/>
    </xf>
    <xf numFmtId="0" fontId="22" fillId="0" borderId="196" xfId="0" applyFont="1" applyFill="1" applyBorder="1" applyAlignment="1">
      <alignment horizontal="center" vertical="center" shrinkToFit="1"/>
    </xf>
    <xf numFmtId="0" fontId="22" fillId="0" borderId="190" xfId="0" applyFont="1" applyFill="1" applyBorder="1" applyAlignment="1">
      <alignment horizontal="center" vertical="center" shrinkToFit="1"/>
    </xf>
    <xf numFmtId="0" fontId="22" fillId="0" borderId="195" xfId="0" applyFont="1" applyFill="1" applyBorder="1" applyAlignment="1">
      <alignment horizontal="center" vertical="center" shrinkToFit="1"/>
    </xf>
    <xf numFmtId="0" fontId="22" fillId="0" borderId="189" xfId="0" applyFont="1" applyFill="1" applyBorder="1" applyAlignment="1">
      <alignment horizontal="center" vertical="center"/>
    </xf>
    <xf numFmtId="0" fontId="22" fillId="0" borderId="196" xfId="0" applyFont="1" applyFill="1" applyBorder="1" applyAlignment="1">
      <alignment horizontal="center" vertical="center" shrinkToFit="1"/>
    </xf>
    <xf numFmtId="0" fontId="22" fillId="0" borderId="196" xfId="0" applyFont="1" applyBorder="1" applyAlignment="1">
      <alignment horizontal="center" vertical="center" shrinkToFit="1"/>
    </xf>
    <xf numFmtId="0" fontId="22" fillId="0" borderId="195" xfId="0" applyFont="1" applyBorder="1" applyAlignment="1">
      <alignment horizontal="center" vertical="center" shrinkToFit="1"/>
    </xf>
    <xf numFmtId="0" fontId="22" fillId="0" borderId="190" xfId="0" applyFont="1" applyBorder="1" applyAlignment="1">
      <alignment horizontal="center" vertical="center"/>
    </xf>
    <xf numFmtId="0" fontId="22" fillId="0" borderId="189" xfId="0" applyFont="1" applyFill="1" applyBorder="1" applyAlignment="1">
      <alignment horizontal="center" vertical="center"/>
    </xf>
    <xf numFmtId="0" fontId="22" fillId="0" borderId="196" xfId="0" applyFont="1" applyFill="1" applyBorder="1" applyAlignment="1">
      <alignment horizontal="center" vertical="center" shrinkToFit="1"/>
    </xf>
    <xf numFmtId="0" fontId="22" fillId="0" borderId="195" xfId="0" applyFont="1" applyFill="1" applyBorder="1" applyAlignment="1">
      <alignment horizontal="center" vertical="center" shrinkToFit="1"/>
    </xf>
    <xf numFmtId="0" fontId="22" fillId="0" borderId="202" xfId="0" applyFont="1" applyFill="1" applyBorder="1" applyAlignment="1">
      <alignment horizontal="center" vertical="center" shrinkToFit="1"/>
    </xf>
    <xf numFmtId="0" fontId="22" fillId="0" borderId="203"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38" fontId="0" fillId="0" borderId="17" xfId="0" applyNumberFormat="1" applyFont="1" applyFill="1" applyBorder="1" applyAlignment="1">
      <alignment horizontal="center" vertical="center" shrinkToFit="1"/>
    </xf>
    <xf numFmtId="0" fontId="18" fillId="0" borderId="16"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20" fontId="18" fillId="0" borderId="0" xfId="0" applyNumberFormat="1" applyFont="1" applyFill="1" applyBorder="1" applyAlignment="1">
      <alignment horizontal="center" vertical="center" shrinkToFit="1"/>
    </xf>
    <xf numFmtId="0" fontId="18" fillId="0" borderId="0" xfId="0" applyFont="1" applyFill="1" applyAlignment="1">
      <alignment shrinkToFit="1"/>
    </xf>
    <xf numFmtId="0" fontId="18" fillId="0" borderId="0" xfId="0" applyFont="1" applyFill="1" applyBorder="1" applyAlignment="1">
      <alignment shrinkToFit="1"/>
    </xf>
    <xf numFmtId="0" fontId="22" fillId="0" borderId="172" xfId="0" applyFont="1" applyFill="1" applyBorder="1" applyAlignment="1">
      <alignment horizontal="center" vertical="center" shrinkToFit="1"/>
    </xf>
    <xf numFmtId="0" fontId="22" fillId="0" borderId="209" xfId="0" applyFont="1" applyFill="1" applyBorder="1" applyAlignment="1">
      <alignment horizontal="center" vertical="center" shrinkToFit="1"/>
    </xf>
    <xf numFmtId="0" fontId="22" fillId="0" borderId="177" xfId="0" applyFont="1" applyFill="1" applyBorder="1" applyAlignment="1">
      <alignment horizontal="center" vertical="center" shrinkToFit="1"/>
    </xf>
    <xf numFmtId="0" fontId="22" fillId="0" borderId="208" xfId="0" applyFont="1" applyFill="1" applyBorder="1" applyAlignment="1">
      <alignment horizontal="center" vertical="center" shrinkToFit="1"/>
    </xf>
    <xf numFmtId="0" fontId="18" fillId="0" borderId="14" xfId="0" applyFont="1" applyFill="1" applyBorder="1" applyAlignment="1">
      <alignment horizontal="center" vertical="center" shrinkToFit="1"/>
    </xf>
    <xf numFmtId="0" fontId="22" fillId="0" borderId="0" xfId="0" applyFont="1" applyBorder="1" applyAlignment="1">
      <alignment horizontal="center" vertical="center"/>
    </xf>
    <xf numFmtId="20" fontId="18" fillId="0" borderId="59" xfId="0" applyNumberFormat="1" applyFont="1" applyFill="1" applyBorder="1" applyAlignment="1">
      <alignment horizontal="center" vertical="center" shrinkToFit="1"/>
    </xf>
    <xf numFmtId="0" fontId="18" fillId="0" borderId="58" xfId="0" applyFont="1" applyFill="1" applyBorder="1" applyAlignment="1">
      <alignment horizontal="center" vertical="center" shrinkToFit="1"/>
    </xf>
    <xf numFmtId="20" fontId="18" fillId="0" borderId="58" xfId="0" applyNumberFormat="1" applyFont="1" applyFill="1" applyBorder="1" applyAlignment="1">
      <alignment horizontal="center" vertical="center" shrinkToFit="1"/>
    </xf>
    <xf numFmtId="0" fontId="18" fillId="0" borderId="53" xfId="0" applyFont="1" applyFill="1" applyBorder="1" applyAlignment="1">
      <alignment horizontal="center" vertical="center" shrinkToFit="1"/>
    </xf>
    <xf numFmtId="20" fontId="18" fillId="0" borderId="110" xfId="0" applyNumberFormat="1" applyFont="1" applyFill="1" applyBorder="1" applyAlignment="1">
      <alignment horizontal="center" vertical="center" shrinkToFit="1"/>
    </xf>
    <xf numFmtId="0" fontId="18" fillId="0" borderId="15" xfId="0" applyFont="1" applyFill="1" applyBorder="1" applyAlignment="1">
      <alignment horizontal="center" vertical="center" shrinkToFit="1"/>
    </xf>
    <xf numFmtId="177" fontId="18" fillId="0" borderId="10" xfId="0" applyNumberFormat="1" applyFont="1" applyFill="1" applyBorder="1" applyAlignment="1">
      <alignment horizontal="center" vertical="center" shrinkToFit="1"/>
    </xf>
    <xf numFmtId="0" fontId="18" fillId="0" borderId="23" xfId="0" applyFont="1" applyFill="1" applyBorder="1" applyAlignment="1">
      <alignment horizontal="center" vertical="center" shrinkToFit="1"/>
    </xf>
    <xf numFmtId="177" fontId="18" fillId="0" borderId="12" xfId="0" applyNumberFormat="1" applyFont="1" applyFill="1" applyBorder="1" applyAlignment="1">
      <alignment horizontal="center" vertical="center" shrinkToFit="1"/>
    </xf>
    <xf numFmtId="0" fontId="18" fillId="0" borderId="56"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8" fillId="0" borderId="132" xfId="0" applyFont="1" applyFill="1" applyBorder="1" applyAlignment="1">
      <alignment horizontal="center" vertical="center" shrinkToFit="1"/>
    </xf>
    <xf numFmtId="0" fontId="22" fillId="0" borderId="172" xfId="0" applyFont="1" applyFill="1" applyBorder="1" applyAlignment="1">
      <alignment horizontal="center" vertical="center"/>
    </xf>
    <xf numFmtId="0" fontId="22" fillId="0" borderId="209" xfId="0" applyFont="1" applyFill="1" applyBorder="1" applyAlignment="1">
      <alignment horizontal="center" vertical="center"/>
    </xf>
    <xf numFmtId="0" fontId="22" fillId="0" borderId="0" xfId="0" applyFont="1" applyBorder="1" applyAlignment="1">
      <alignment horizontal="right" vertical="center"/>
    </xf>
    <xf numFmtId="0" fontId="23" fillId="0" borderId="0" xfId="0" applyFont="1" applyBorder="1" applyAlignment="1">
      <alignment horizontal="center" vertical="center" shrinkToFit="1"/>
    </xf>
    <xf numFmtId="38" fontId="0" fillId="0" borderId="18" xfId="0" applyNumberFormat="1" applyFont="1" applyFill="1" applyBorder="1" applyAlignment="1">
      <alignment horizontal="center" vertical="center" shrinkToFit="1"/>
    </xf>
    <xf numFmtId="177" fontId="18" fillId="0" borderId="12" xfId="0" applyNumberFormat="1" applyFont="1" applyBorder="1" applyAlignment="1">
      <alignment horizontal="center" vertical="center" shrinkToFit="1"/>
    </xf>
    <xf numFmtId="0" fontId="18" fillId="0" borderId="0" xfId="0" applyFont="1" applyFill="1" applyBorder="1" applyAlignment="1">
      <alignment horizontal="center" vertical="center" textRotation="255" shrinkToFit="1"/>
    </xf>
    <xf numFmtId="0" fontId="18" fillId="0" borderId="11" xfId="0" applyFont="1" applyBorder="1" applyAlignment="1">
      <alignment horizontal="center" vertical="center" shrinkToFit="1"/>
    </xf>
    <xf numFmtId="0" fontId="18" fillId="0" borderId="0" xfId="0" applyFont="1" applyFill="1" applyBorder="1" applyAlignment="1">
      <alignment horizontal="center" vertical="center" shrinkToFit="1"/>
    </xf>
    <xf numFmtId="177" fontId="18" fillId="26" borderId="81" xfId="0" applyNumberFormat="1" applyFont="1" applyFill="1" applyBorder="1" applyAlignment="1">
      <alignment horizontal="center" vertical="center" shrinkToFit="1"/>
    </xf>
    <xf numFmtId="0" fontId="18" fillId="26" borderId="132" xfId="0" applyFont="1" applyFill="1" applyBorder="1" applyAlignment="1">
      <alignment horizontal="center" vertical="center" shrinkToFit="1"/>
    </xf>
    <xf numFmtId="177" fontId="18" fillId="26" borderId="14" xfId="0" applyNumberFormat="1" applyFont="1" applyFill="1" applyBorder="1" applyAlignment="1">
      <alignment horizontal="center" vertical="center" shrinkToFit="1"/>
    </xf>
    <xf numFmtId="0" fontId="18" fillId="26" borderId="99" xfId="0" applyFont="1" applyFill="1" applyBorder="1" applyAlignment="1">
      <alignment horizontal="center" vertical="center" shrinkToFit="1"/>
    </xf>
    <xf numFmtId="38" fontId="0" fillId="26" borderId="100" xfId="0" applyNumberFormat="1" applyFont="1" applyFill="1" applyBorder="1" applyAlignment="1">
      <alignment horizontal="center" vertical="center" shrinkToFit="1"/>
    </xf>
    <xf numFmtId="0" fontId="0" fillId="26" borderId="102" xfId="0" applyFont="1" applyFill="1" applyBorder="1" applyAlignment="1">
      <alignment horizontal="center" vertical="center" shrinkToFit="1"/>
    </xf>
    <xf numFmtId="0" fontId="18" fillId="26" borderId="169" xfId="0" applyFont="1" applyFill="1" applyBorder="1" applyAlignment="1">
      <alignment horizontal="right" vertical="center" shrinkToFit="1"/>
    </xf>
    <xf numFmtId="0" fontId="18" fillId="26" borderId="174" xfId="0" applyFont="1" applyFill="1" applyBorder="1" applyAlignment="1">
      <alignment vertical="center"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6"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18" fillId="26" borderId="53" xfId="0" applyFont="1" applyFill="1" applyBorder="1" applyAlignment="1">
      <alignment horizontal="center" vertical="center" shrinkToFit="1"/>
    </xf>
    <xf numFmtId="0" fontId="18" fillId="26" borderId="140" xfId="0" applyFont="1" applyFill="1" applyBorder="1" applyAlignment="1">
      <alignment horizontal="center" vertical="center" shrinkToFit="1"/>
    </xf>
    <xf numFmtId="177" fontId="18" fillId="26" borderId="12" xfId="0" applyNumberFormat="1" applyFont="1" applyFill="1" applyBorder="1" applyAlignment="1">
      <alignment horizontal="center" vertical="center" shrinkToFit="1"/>
    </xf>
    <xf numFmtId="0" fontId="18" fillId="26" borderId="67" xfId="0" applyFont="1" applyFill="1" applyBorder="1" applyAlignment="1">
      <alignment horizontal="center" vertical="center" shrinkToFit="1"/>
    </xf>
    <xf numFmtId="177" fontId="18" fillId="25" borderId="10" xfId="0" applyNumberFormat="1" applyFont="1" applyFill="1" applyBorder="1" applyAlignment="1">
      <alignment horizontal="center" vertical="center" shrinkToFit="1"/>
    </xf>
    <xf numFmtId="0" fontId="0" fillId="25" borderId="58" xfId="0" applyFont="1" applyFill="1" applyBorder="1" applyAlignment="1">
      <alignment horizontal="center" vertical="center" shrinkToFit="1"/>
    </xf>
    <xf numFmtId="0" fontId="18" fillId="25" borderId="16" xfId="0" applyFont="1" applyFill="1" applyBorder="1" applyAlignment="1">
      <alignment horizontal="center" vertical="center" shrinkToFit="1"/>
    </xf>
    <xf numFmtId="0" fontId="18" fillId="25" borderId="58" xfId="0" applyFont="1" applyFill="1" applyBorder="1" applyAlignment="1">
      <alignment horizontal="center" vertical="center" shrinkToFit="1"/>
    </xf>
    <xf numFmtId="20" fontId="18" fillId="25" borderId="58" xfId="0" applyNumberFormat="1" applyFont="1" applyFill="1" applyBorder="1" applyAlignment="1">
      <alignment horizontal="center" vertical="center" shrinkToFit="1"/>
    </xf>
    <xf numFmtId="0" fontId="18" fillId="25" borderId="15" xfId="0" applyFont="1" applyFill="1" applyBorder="1" applyAlignment="1">
      <alignment horizontal="center" vertical="center" shrinkToFit="1"/>
    </xf>
    <xf numFmtId="0" fontId="0" fillId="25" borderId="18" xfId="0" applyFont="1" applyFill="1" applyBorder="1" applyAlignment="1">
      <alignment horizontal="center" vertical="center" shrinkToFit="1"/>
    </xf>
    <xf numFmtId="38" fontId="0" fillId="25" borderId="17" xfId="0" applyNumberFormat="1"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6" fontId="18" fillId="26" borderId="14" xfId="130" applyFont="1" applyFill="1" applyBorder="1" applyAlignment="1">
      <alignment horizontal="center" vertical="center" textRotation="255" shrinkToFit="1"/>
    </xf>
    <xf numFmtId="0" fontId="18" fillId="26" borderId="31" xfId="0" applyFont="1" applyFill="1" applyBorder="1" applyAlignment="1">
      <alignment horizontal="center" vertical="center" shrinkToFit="1"/>
    </xf>
    <xf numFmtId="0" fontId="0" fillId="26" borderId="58" xfId="0" applyFont="1" applyFill="1" applyBorder="1" applyAlignment="1">
      <alignment horizontal="center" vertical="center" shrinkToFit="1"/>
    </xf>
    <xf numFmtId="0" fontId="18" fillId="26" borderId="63" xfId="0" applyFont="1" applyFill="1" applyBorder="1" applyAlignment="1">
      <alignment vertical="center" textRotation="255" shrinkToFit="1"/>
    </xf>
    <xf numFmtId="0" fontId="18" fillId="26" borderId="64" xfId="0" applyFont="1" applyFill="1" applyBorder="1" applyAlignment="1">
      <alignment vertical="center" textRotation="255" shrinkToFit="1"/>
    </xf>
    <xf numFmtId="0" fontId="18" fillId="26" borderId="141" xfId="0" applyFont="1" applyFill="1" applyBorder="1" applyAlignment="1">
      <alignment vertical="center" shrinkToFit="1"/>
    </xf>
    <xf numFmtId="0" fontId="18" fillId="26" borderId="58" xfId="0" applyFont="1" applyFill="1" applyBorder="1" applyAlignment="1">
      <alignment vertical="center" shrinkToFit="1"/>
    </xf>
    <xf numFmtId="0" fontId="18" fillId="26" borderId="34" xfId="0" applyFont="1" applyFill="1" applyBorder="1" applyAlignment="1">
      <alignment vertical="center" textRotation="255" shrinkToFit="1"/>
    </xf>
    <xf numFmtId="0" fontId="18" fillId="26" borderId="52" xfId="0" applyFont="1" applyFill="1" applyBorder="1" applyAlignment="1">
      <alignment vertical="center" textRotation="255" shrinkToFit="1"/>
    </xf>
    <xf numFmtId="6" fontId="18" fillId="26" borderId="58" xfId="130" applyFont="1" applyFill="1" applyBorder="1" applyAlignment="1">
      <alignment horizontal="center" vertical="center" shrinkToFit="1"/>
    </xf>
    <xf numFmtId="0" fontId="0" fillId="26" borderId="58" xfId="0" applyFill="1" applyBorder="1" applyAlignment="1">
      <alignment horizontal="center" vertical="center" shrinkToFit="1"/>
    </xf>
    <xf numFmtId="38" fontId="0" fillId="26" borderId="19" xfId="129" applyFont="1" applyFill="1" applyBorder="1" applyAlignment="1">
      <alignment horizontal="center" vertical="center" shrinkToFit="1"/>
    </xf>
    <xf numFmtId="0" fontId="18" fillId="26" borderId="24" xfId="0" applyFont="1" applyFill="1" applyBorder="1" applyAlignment="1">
      <alignment horizontal="center" vertical="center" shrinkToFit="1"/>
    </xf>
    <xf numFmtId="0" fontId="0" fillId="26" borderId="24" xfId="0" applyFont="1" applyFill="1" applyBorder="1" applyAlignment="1">
      <alignment horizontal="center" vertical="center" shrinkToFit="1"/>
    </xf>
    <xf numFmtId="0" fontId="18" fillId="26" borderId="24" xfId="0" applyFont="1" applyFill="1" applyBorder="1" applyAlignment="1">
      <alignment vertical="center" shrinkToFit="1"/>
    </xf>
    <xf numFmtId="0" fontId="0" fillId="26" borderId="64" xfId="0" applyFont="1" applyFill="1" applyBorder="1" applyAlignment="1">
      <alignment vertical="center" textRotation="255" wrapText="1" shrinkToFit="1"/>
    </xf>
    <xf numFmtId="0" fontId="0" fillId="26" borderId="0" xfId="0" applyFont="1" applyFill="1" applyBorder="1" applyAlignment="1">
      <alignment horizontal="center" vertical="center" shrinkToFit="1"/>
    </xf>
    <xf numFmtId="0" fontId="0" fillId="26" borderId="0" xfId="0" applyFill="1" applyBorder="1" applyAlignment="1">
      <alignment horizontal="center" vertical="center" shrinkToFit="1"/>
    </xf>
    <xf numFmtId="0" fontId="0" fillId="26" borderId="83" xfId="0" applyFont="1" applyFill="1" applyBorder="1" applyAlignment="1">
      <alignment vertical="center" textRotation="255" wrapText="1" shrinkToFit="1"/>
    </xf>
    <xf numFmtId="0" fontId="18" fillId="26" borderId="0" xfId="0" applyFont="1" applyFill="1" applyBorder="1" applyAlignment="1">
      <alignment vertical="center" shrinkToFit="1"/>
    </xf>
    <xf numFmtId="0" fontId="18" fillId="26" borderId="69" xfId="0" applyFont="1" applyFill="1" applyBorder="1" applyAlignment="1">
      <alignment vertical="center" textRotation="255" shrinkToFit="1"/>
    </xf>
    <xf numFmtId="0" fontId="18" fillId="25" borderId="21" xfId="0" applyFont="1" applyFill="1" applyBorder="1" applyAlignment="1">
      <alignment horizontal="center" vertical="center" shrinkToFit="1"/>
    </xf>
    <xf numFmtId="0" fontId="18" fillId="25" borderId="31" xfId="0" applyFont="1" applyFill="1" applyBorder="1" applyAlignment="1">
      <alignment horizontal="center" vertical="center" shrinkToFit="1"/>
    </xf>
    <xf numFmtId="0" fontId="18" fillId="25" borderId="63" xfId="0" applyFont="1" applyFill="1" applyBorder="1" applyAlignment="1">
      <alignment vertical="center" textRotation="255" shrinkToFit="1"/>
    </xf>
    <xf numFmtId="0" fontId="18" fillId="25" borderId="64" xfId="0" applyFont="1" applyFill="1" applyBorder="1" applyAlignment="1">
      <alignment vertical="center" textRotation="255" shrinkToFit="1"/>
    </xf>
    <xf numFmtId="0" fontId="18" fillId="25" borderId="58" xfId="0" applyFont="1" applyFill="1" applyBorder="1" applyAlignment="1">
      <alignment vertical="center" shrinkToFit="1"/>
    </xf>
    <xf numFmtId="0" fontId="18" fillId="25" borderId="34" xfId="0" applyFont="1" applyFill="1" applyBorder="1" applyAlignment="1">
      <alignment vertical="center" textRotation="255" shrinkToFit="1"/>
    </xf>
    <xf numFmtId="0" fontId="18" fillId="25" borderId="52" xfId="0" applyFont="1" applyFill="1" applyBorder="1" applyAlignment="1">
      <alignment vertical="center" textRotation="255" shrinkToFit="1"/>
    </xf>
    <xf numFmtId="6" fontId="18" fillId="25" borderId="58" xfId="130" applyFont="1" applyFill="1" applyBorder="1" applyAlignment="1">
      <alignment horizontal="center" vertical="center" shrinkToFit="1"/>
    </xf>
    <xf numFmtId="0" fontId="41" fillId="0" borderId="58" xfId="0" applyFont="1" applyFill="1" applyBorder="1" applyAlignment="1">
      <alignment horizontal="center" vertical="center" shrinkToFit="1"/>
    </xf>
    <xf numFmtId="6" fontId="74" fillId="0" borderId="14" xfId="130" applyFont="1" applyFill="1" applyBorder="1" applyAlignment="1">
      <alignment horizontal="center" vertical="center" textRotation="255" shrinkToFit="1"/>
    </xf>
    <xf numFmtId="177" fontId="18" fillId="30" borderId="10" xfId="0" applyNumberFormat="1" applyFont="1" applyFill="1" applyBorder="1" applyAlignment="1">
      <alignment horizontal="center" vertical="center" shrinkToFit="1"/>
    </xf>
    <xf numFmtId="0" fontId="18" fillId="30" borderId="23" xfId="0" applyFont="1" applyFill="1" applyBorder="1" applyAlignment="1">
      <alignment horizontal="center" vertical="center" shrinkToFit="1"/>
    </xf>
    <xf numFmtId="177" fontId="18" fillId="30" borderId="12" xfId="0" applyNumberFormat="1" applyFont="1" applyFill="1" applyBorder="1" applyAlignment="1">
      <alignment horizontal="center" vertical="center" shrinkToFit="1"/>
    </xf>
    <xf numFmtId="14" fontId="35" fillId="0" borderId="49" xfId="134" applyNumberFormat="1" applyFont="1" applyBorder="1" applyAlignment="1">
      <alignment horizontal="right" vertical="center"/>
    </xf>
    <xf numFmtId="0" fontId="18" fillId="0" borderId="139"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0" fillId="25" borderId="19" xfId="0" applyFont="1" applyFill="1" applyBorder="1" applyAlignment="1">
      <alignment horizontal="center" vertical="center" shrinkToFit="1"/>
    </xf>
    <xf numFmtId="0" fontId="75" fillId="0" borderId="14" xfId="0" applyFont="1" applyFill="1" applyBorder="1" applyAlignment="1">
      <alignment horizontal="center" vertical="center" shrinkToFit="1"/>
    </xf>
    <xf numFmtId="0" fontId="75" fillId="0" borderId="58" xfId="0" applyNumberFormat="1" applyFont="1" applyFill="1" applyBorder="1" applyAlignment="1">
      <alignment horizontal="center" vertical="center" shrinkToFit="1"/>
    </xf>
    <xf numFmtId="0" fontId="75" fillId="0" borderId="58" xfId="0" applyFont="1" applyFill="1" applyBorder="1" applyAlignment="1">
      <alignment horizontal="center" vertical="center" shrinkToFit="1"/>
    </xf>
    <xf numFmtId="0" fontId="75" fillId="0" borderId="58" xfId="0" applyFont="1" applyFill="1" applyBorder="1" applyAlignment="1">
      <alignment horizontal="center" vertical="top" textRotation="255" shrinkToFit="1"/>
    </xf>
    <xf numFmtId="0" fontId="75" fillId="0" borderId="66" xfId="0" applyFont="1" applyFill="1" applyBorder="1" applyAlignment="1">
      <alignment horizontal="center" vertical="center" shrinkToFit="1"/>
    </xf>
    <xf numFmtId="56" fontId="35" fillId="0" borderId="95" xfId="133" applyNumberFormat="1" applyFont="1" applyBorder="1" applyAlignment="1">
      <alignment vertical="center"/>
    </xf>
    <xf numFmtId="0" fontId="42" fillId="0" borderId="49" xfId="133" quotePrefix="1" applyNumberFormat="1" applyFont="1" applyBorder="1" applyAlignment="1">
      <alignment vertical="center"/>
    </xf>
    <xf numFmtId="0" fontId="42" fillId="0" borderId="49" xfId="133" applyFont="1" applyBorder="1" applyAlignment="1">
      <alignment vertical="center"/>
    </xf>
    <xf numFmtId="0" fontId="21" fillId="0" borderId="0" xfId="0" quotePrefix="1" applyNumberFormat="1" applyFont="1" applyBorder="1" applyAlignment="1">
      <alignment vertical="center"/>
    </xf>
    <xf numFmtId="0" fontId="22" fillId="25" borderId="0" xfId="0" applyFont="1" applyFill="1" applyBorder="1"/>
    <xf numFmtId="0" fontId="21" fillId="25" borderId="0" xfId="0" quotePrefix="1" applyNumberFormat="1" applyFont="1" applyFill="1" applyBorder="1" applyAlignment="1">
      <alignment vertical="center"/>
    </xf>
    <xf numFmtId="178" fontId="22" fillId="25" borderId="0" xfId="0" quotePrefix="1" applyNumberFormat="1" applyFont="1" applyFill="1" applyBorder="1" applyAlignment="1">
      <alignment vertical="center"/>
    </xf>
    <xf numFmtId="0" fontId="18" fillId="25" borderId="0" xfId="0" applyFont="1" applyFill="1" applyBorder="1" applyAlignment="1">
      <alignment horizontal="center" vertical="center" shrinkToFit="1"/>
    </xf>
    <xf numFmtId="177" fontId="18" fillId="25" borderId="12" xfId="0" applyNumberFormat="1" applyFont="1" applyFill="1" applyBorder="1" applyAlignment="1">
      <alignment horizontal="center" vertical="center" shrinkToFit="1"/>
    </xf>
    <xf numFmtId="0" fontId="18" fillId="25" borderId="11" xfId="0" applyFont="1" applyFill="1" applyBorder="1" applyAlignment="1">
      <alignment horizontal="center" vertical="center" shrinkToFit="1"/>
    </xf>
    <xf numFmtId="0" fontId="0" fillId="25" borderId="17" xfId="0" applyFont="1" applyFill="1" applyBorder="1" applyAlignment="1">
      <alignment horizontal="center" vertical="center" shrinkToFit="1"/>
    </xf>
    <xf numFmtId="20" fontId="18" fillId="25" borderId="0" xfId="0" applyNumberFormat="1" applyFont="1" applyFill="1" applyBorder="1" applyAlignment="1">
      <alignment horizontal="center" vertical="center" shrinkToFit="1"/>
    </xf>
    <xf numFmtId="0" fontId="18" fillId="25" borderId="94" xfId="0" applyFont="1" applyFill="1" applyBorder="1" applyAlignment="1">
      <alignment horizontal="center" vertical="center" shrinkToFit="1"/>
    </xf>
    <xf numFmtId="20" fontId="18" fillId="25" borderId="110" xfId="0" applyNumberFormat="1" applyFont="1" applyFill="1" applyBorder="1" applyAlignment="1">
      <alignment horizontal="center" vertical="center" shrinkToFit="1"/>
    </xf>
    <xf numFmtId="0" fontId="18" fillId="25" borderId="165" xfId="0" applyFont="1" applyFill="1" applyBorder="1" applyAlignment="1">
      <alignment horizontal="center" vertical="center" shrinkToFit="1"/>
    </xf>
    <xf numFmtId="0" fontId="18" fillId="25" borderId="51" xfId="0" applyFont="1" applyFill="1" applyBorder="1" applyAlignment="1">
      <alignment horizontal="right" vertical="center" shrinkToFit="1"/>
    </xf>
    <xf numFmtId="0" fontId="18" fillId="25" borderId="60" xfId="0" applyFont="1" applyFill="1" applyBorder="1" applyAlignment="1">
      <alignment vertical="center" shrinkToFit="1"/>
    </xf>
    <xf numFmtId="0" fontId="18" fillId="25" borderId="108" xfId="0" applyFont="1" applyFill="1" applyBorder="1" applyAlignment="1">
      <alignment horizontal="center" vertical="center" shrinkToFit="1"/>
    </xf>
    <xf numFmtId="0" fontId="18" fillId="25" borderId="134" xfId="0" applyFont="1" applyFill="1" applyBorder="1" applyAlignment="1">
      <alignment horizontal="right" vertical="center" shrinkToFit="1"/>
    </xf>
    <xf numFmtId="0" fontId="18" fillId="25" borderId="136" xfId="0" applyFont="1" applyFill="1" applyBorder="1" applyAlignment="1">
      <alignment horizontal="center" vertical="center" shrinkToFit="1"/>
    </xf>
    <xf numFmtId="0" fontId="18" fillId="25" borderId="92" xfId="0" applyFont="1" applyFill="1" applyBorder="1" applyAlignment="1">
      <alignment horizontal="right" vertical="center" shrinkToFit="1"/>
    </xf>
    <xf numFmtId="0" fontId="18" fillId="25" borderId="53" xfId="0" applyFont="1" applyFill="1" applyBorder="1" applyAlignment="1">
      <alignment horizontal="center" vertical="center" shrinkToFit="1"/>
    </xf>
    <xf numFmtId="0" fontId="74" fillId="25" borderId="23" xfId="0" applyFont="1" applyFill="1" applyBorder="1" applyAlignment="1">
      <alignment horizontal="center" vertical="center" shrinkToFit="1"/>
    </xf>
    <xf numFmtId="0" fontId="18" fillId="0" borderId="211" xfId="0" applyFont="1" applyFill="1" applyBorder="1" applyAlignment="1">
      <alignment horizontal="right" vertical="center" shrinkToFit="1"/>
    </xf>
    <xf numFmtId="14" fontId="42" fillId="0" borderId="49" xfId="133" applyNumberFormat="1" applyFont="1" applyBorder="1" applyAlignment="1">
      <alignment vertical="center"/>
    </xf>
    <xf numFmtId="38" fontId="0" fillId="25" borderId="82" xfId="0" applyNumberFormat="1" applyFont="1" applyFill="1" applyBorder="1" applyAlignment="1">
      <alignment horizontal="center" vertical="center" shrinkToFit="1"/>
    </xf>
    <xf numFmtId="0" fontId="22" fillId="0" borderId="147" xfId="0" applyFont="1" applyFill="1" applyBorder="1" applyAlignment="1">
      <alignment horizontal="center" vertical="center" shrinkToFit="1"/>
    </xf>
    <xf numFmtId="0" fontId="0" fillId="0" borderId="147" xfId="0" applyBorder="1" applyAlignment="1">
      <alignment horizontal="center" vertical="center" shrinkToFit="1"/>
    </xf>
    <xf numFmtId="0" fontId="0" fillId="0" borderId="46" xfId="0" applyBorder="1" applyAlignment="1">
      <alignment horizontal="center" vertical="center" shrinkToFit="1"/>
    </xf>
    <xf numFmtId="0" fontId="18" fillId="0" borderId="10" xfId="0" applyFont="1" applyBorder="1" applyAlignment="1">
      <alignment horizontal="center" vertical="center" shrinkToFit="1"/>
    </xf>
    <xf numFmtId="0" fontId="18" fillId="0" borderId="11" xfId="0" applyFont="1" applyBorder="1" applyAlignment="1">
      <alignment horizontal="center" vertical="center" shrinkToFit="1"/>
    </xf>
    <xf numFmtId="0" fontId="22" fillId="0" borderId="0" xfId="0" applyFont="1" applyBorder="1" applyAlignment="1">
      <alignment horizontal="center" vertical="center"/>
    </xf>
    <xf numFmtId="0" fontId="22" fillId="0" borderId="0" xfId="0" applyFont="1" applyBorder="1" applyAlignment="1">
      <alignment horizontal="right" vertical="center"/>
    </xf>
    <xf numFmtId="0" fontId="55" fillId="0" borderId="0" xfId="0" applyFont="1" applyBorder="1" applyAlignment="1">
      <alignment horizontal="center" vertical="center" shrinkToFit="1"/>
    </xf>
    <xf numFmtId="0" fontId="23" fillId="0" borderId="0" xfId="0" applyFont="1" applyBorder="1" applyAlignment="1">
      <alignment horizontal="center" vertical="center" shrinkToFit="1"/>
    </xf>
    <xf numFmtId="0" fontId="61" fillId="0" borderId="0" xfId="0" applyFont="1" applyBorder="1" applyAlignment="1">
      <alignment vertical="center"/>
    </xf>
    <xf numFmtId="0" fontId="62" fillId="0" borderId="0" xfId="0" applyFont="1" applyBorder="1" applyAlignment="1">
      <alignment vertical="center"/>
    </xf>
    <xf numFmtId="0" fontId="23" fillId="0" borderId="0" xfId="0" applyFont="1" applyBorder="1" applyAlignment="1">
      <alignment horizontal="center" vertical="center" wrapText="1"/>
    </xf>
    <xf numFmtId="0" fontId="22" fillId="0" borderId="0" xfId="0" applyFont="1" applyBorder="1" applyAlignment="1">
      <alignment horizontal="center" vertical="center" shrinkToFit="1"/>
    </xf>
    <xf numFmtId="56" fontId="64" fillId="0" borderId="152" xfId="0" applyNumberFormat="1" applyFont="1" applyBorder="1" applyAlignment="1">
      <alignment horizontal="center" vertical="center" wrapText="1"/>
    </xf>
    <xf numFmtId="56" fontId="64" fillId="0" borderId="153" xfId="0" applyNumberFormat="1" applyFont="1" applyBorder="1" applyAlignment="1">
      <alignment horizontal="center" vertical="center" wrapText="1"/>
    </xf>
    <xf numFmtId="56" fontId="64" fillId="0" borderId="154" xfId="0" applyNumberFormat="1" applyFont="1" applyBorder="1" applyAlignment="1">
      <alignment horizontal="center" vertical="center" wrapText="1"/>
    </xf>
    <xf numFmtId="56" fontId="64" fillId="0" borderId="155" xfId="0" applyNumberFormat="1" applyFont="1" applyBorder="1" applyAlignment="1">
      <alignment horizontal="center" vertical="center" wrapText="1"/>
    </xf>
    <xf numFmtId="56" fontId="64" fillId="0" borderId="0" xfId="0" applyNumberFormat="1" applyFont="1" applyBorder="1" applyAlignment="1">
      <alignment horizontal="center" vertical="center" wrapText="1"/>
    </xf>
    <xf numFmtId="56" fontId="64" fillId="0" borderId="156" xfId="0" applyNumberFormat="1" applyFont="1" applyBorder="1" applyAlignment="1">
      <alignment horizontal="center" vertical="center" wrapText="1"/>
    </xf>
    <xf numFmtId="56" fontId="64" fillId="0" borderId="157" xfId="0" applyNumberFormat="1" applyFont="1" applyBorder="1" applyAlignment="1">
      <alignment horizontal="center" vertical="center" wrapText="1"/>
    </xf>
    <xf numFmtId="56" fontId="64" fillId="0" borderId="158" xfId="0" applyNumberFormat="1" applyFont="1" applyBorder="1" applyAlignment="1">
      <alignment horizontal="center" vertical="center" wrapText="1"/>
    </xf>
    <xf numFmtId="56" fontId="64" fillId="0" borderId="159" xfId="0" applyNumberFormat="1" applyFont="1" applyBorder="1" applyAlignment="1">
      <alignment horizontal="center" vertical="center" wrapText="1"/>
    </xf>
    <xf numFmtId="177" fontId="46" fillId="0" borderId="0" xfId="0" applyNumberFormat="1" applyFont="1" applyAlignment="1">
      <alignment horizontal="center" vertical="top" wrapText="1"/>
    </xf>
    <xf numFmtId="176" fontId="43" fillId="0" borderId="0" xfId="0" applyNumberFormat="1" applyFont="1" applyAlignment="1">
      <alignment horizontal="center"/>
    </xf>
    <xf numFmtId="176" fontId="43" fillId="0" borderId="149" xfId="0" applyNumberFormat="1" applyFont="1" applyBorder="1" applyAlignment="1">
      <alignment horizontal="center"/>
    </xf>
    <xf numFmtId="177" fontId="43" fillId="0" borderId="0" xfId="0" applyNumberFormat="1" applyFont="1" applyFill="1" applyBorder="1" applyAlignment="1">
      <alignment horizontal="center" vertical="center" shrinkToFit="1"/>
    </xf>
    <xf numFmtId="176" fontId="43" fillId="0" borderId="0" xfId="0" applyNumberFormat="1" applyFont="1" applyBorder="1" applyAlignment="1">
      <alignment horizontal="center"/>
    </xf>
    <xf numFmtId="177" fontId="43" fillId="0" borderId="14" xfId="0" applyNumberFormat="1" applyFont="1" applyBorder="1" applyAlignment="1">
      <alignment horizontal="center" vertical="center" shrinkToFit="1"/>
    </xf>
    <xf numFmtId="177" fontId="43" fillId="0" borderId="24" xfId="0" applyNumberFormat="1" applyFont="1" applyBorder="1" applyAlignment="1">
      <alignment horizontal="center" vertical="center" shrinkToFit="1"/>
    </xf>
    <xf numFmtId="176" fontId="35" fillId="0" borderId="0" xfId="0" applyNumberFormat="1" applyFont="1" applyBorder="1" applyAlignment="1">
      <alignment horizontal="center"/>
    </xf>
    <xf numFmtId="176" fontId="35" fillId="0" borderId="149" xfId="0" applyNumberFormat="1" applyFont="1" applyBorder="1" applyAlignment="1">
      <alignment horizontal="center"/>
    </xf>
    <xf numFmtId="176" fontId="38" fillId="0" borderId="0" xfId="0" applyNumberFormat="1" applyFont="1" applyBorder="1" applyAlignment="1">
      <alignment horizontal="center" vertical="center"/>
    </xf>
    <xf numFmtId="177" fontId="35" fillId="0" borderId="22" xfId="0" applyNumberFormat="1" applyFont="1" applyFill="1" applyBorder="1" applyAlignment="1">
      <alignment horizontal="center" vertical="center" shrinkToFit="1"/>
    </xf>
    <xf numFmtId="177" fontId="35" fillId="0" borderId="0" xfId="0" applyNumberFormat="1" applyFont="1" applyFill="1" applyBorder="1" applyAlignment="1">
      <alignment horizontal="center" vertical="center" shrinkToFit="1"/>
    </xf>
    <xf numFmtId="176" fontId="43" fillId="0" borderId="0" xfId="0" applyNumberFormat="1" applyFont="1" applyAlignment="1">
      <alignment horizontal="center" vertical="center"/>
    </xf>
    <xf numFmtId="177" fontId="35" fillId="0" borderId="10" xfId="0" applyNumberFormat="1" applyFont="1" applyFill="1" applyBorder="1" applyAlignment="1">
      <alignment horizontal="center" vertical="center" shrinkToFit="1"/>
    </xf>
    <xf numFmtId="177" fontId="35" fillId="0" borderId="11" xfId="0" applyNumberFormat="1" applyFont="1" applyFill="1" applyBorder="1" applyAlignment="1">
      <alignment horizontal="center" vertical="center" shrinkToFit="1"/>
    </xf>
    <xf numFmtId="177" fontId="35" fillId="0" borderId="10" xfId="0" applyNumberFormat="1" applyFont="1" applyBorder="1" applyAlignment="1">
      <alignment horizontal="center" vertical="center" shrinkToFit="1"/>
    </xf>
    <xf numFmtId="177" fontId="35" fillId="0" borderId="11" xfId="0" applyNumberFormat="1" applyFont="1" applyBorder="1" applyAlignment="1">
      <alignment horizontal="center" vertical="center" shrinkToFit="1"/>
    </xf>
    <xf numFmtId="177" fontId="43" fillId="0" borderId="14" xfId="0" applyNumberFormat="1" applyFont="1" applyFill="1" applyBorder="1" applyAlignment="1">
      <alignment horizontal="center" vertical="center" shrinkToFit="1"/>
    </xf>
    <xf numFmtId="177" fontId="43" fillId="0" borderId="24" xfId="0" applyNumberFormat="1" applyFont="1" applyFill="1" applyBorder="1" applyAlignment="1">
      <alignment horizontal="center" vertical="center" shrinkToFit="1"/>
    </xf>
    <xf numFmtId="0" fontId="56" fillId="0" borderId="0" xfId="0" applyNumberFormat="1" applyFont="1" applyAlignment="1">
      <alignment horizontal="center"/>
    </xf>
    <xf numFmtId="177" fontId="60" fillId="0" borderId="14" xfId="0" applyNumberFormat="1" applyFont="1" applyBorder="1" applyAlignment="1">
      <alignment horizontal="center"/>
    </xf>
    <xf numFmtId="177" fontId="60" fillId="0" borderId="24" xfId="0" applyNumberFormat="1" applyFont="1" applyBorder="1" applyAlignment="1">
      <alignment horizontal="center"/>
    </xf>
    <xf numFmtId="177" fontId="56" fillId="0" borderId="0" xfId="0" applyNumberFormat="1" applyFont="1" applyBorder="1" applyAlignment="1">
      <alignment horizontal="center" vertical="center" shrinkToFit="1"/>
    </xf>
    <xf numFmtId="176" fontId="43" fillId="0" borderId="0" xfId="0" quotePrefix="1" applyNumberFormat="1" applyFont="1" applyBorder="1" applyAlignment="1">
      <alignment horizontal="center" vertical="center"/>
    </xf>
    <xf numFmtId="177" fontId="60" fillId="0" borderId="10" xfId="0" applyNumberFormat="1" applyFont="1" applyBorder="1" applyAlignment="1">
      <alignment horizontal="center"/>
    </xf>
    <xf numFmtId="177" fontId="60" fillId="0" borderId="11" xfId="0" applyNumberFormat="1" applyFont="1" applyBorder="1" applyAlignment="1">
      <alignment horizontal="center"/>
    </xf>
    <xf numFmtId="177" fontId="56" fillId="0" borderId="10" xfId="0" applyNumberFormat="1" applyFont="1" applyBorder="1" applyAlignment="1">
      <alignment horizontal="center" vertical="center" shrinkToFit="1"/>
    </xf>
    <xf numFmtId="177" fontId="56" fillId="0" borderId="53" xfId="0" applyNumberFormat="1" applyFont="1" applyBorder="1" applyAlignment="1">
      <alignment horizontal="center" vertical="center" shrinkToFit="1"/>
    </xf>
    <xf numFmtId="176" fontId="43" fillId="0" borderId="14" xfId="0" applyNumberFormat="1" applyFont="1" applyBorder="1" applyAlignment="1">
      <alignment horizontal="center"/>
    </xf>
    <xf numFmtId="0" fontId="56" fillId="0" borderId="14" xfId="0" applyFont="1" applyFill="1" applyBorder="1" applyAlignment="1">
      <alignment horizontal="center" vertical="center" shrinkToFit="1"/>
    </xf>
    <xf numFmtId="0" fontId="56" fillId="0" borderId="24" xfId="0" applyFont="1" applyFill="1" applyBorder="1" applyAlignment="1">
      <alignment horizontal="center" vertical="center" shrinkToFit="1"/>
    </xf>
    <xf numFmtId="0" fontId="43" fillId="0" borderId="0" xfId="0" applyNumberFormat="1" applyFont="1" applyBorder="1" applyAlignment="1">
      <alignment horizontal="center" vertical="center" shrinkToFit="1"/>
    </xf>
    <xf numFmtId="177" fontId="58" fillId="0" borderId="22" xfId="0" applyNumberFormat="1" applyFont="1" applyBorder="1" applyAlignment="1">
      <alignment horizontal="center" vertical="center" shrinkToFit="1"/>
    </xf>
    <xf numFmtId="177" fontId="58" fillId="0" borderId="22" xfId="0" applyNumberFormat="1" applyFont="1" applyFill="1" applyBorder="1" applyAlignment="1">
      <alignment horizontal="center" vertical="center" shrinkToFit="1"/>
    </xf>
    <xf numFmtId="177" fontId="56" fillId="0" borderId="0" xfId="0" applyNumberFormat="1" applyFont="1" applyFill="1" applyBorder="1" applyAlignment="1">
      <alignment horizontal="center" vertical="center" shrinkToFit="1"/>
    </xf>
    <xf numFmtId="176" fontId="40" fillId="0" borderId="114" xfId="0" applyNumberFormat="1" applyFont="1" applyFill="1" applyBorder="1" applyAlignment="1">
      <alignment horizontal="center" vertical="center" wrapText="1"/>
    </xf>
    <xf numFmtId="176" fontId="40" fillId="0" borderId="115" xfId="0" applyNumberFormat="1" applyFont="1" applyFill="1" applyBorder="1" applyAlignment="1">
      <alignment horizontal="center" vertical="center" wrapText="1"/>
    </xf>
    <xf numFmtId="176" fontId="40" fillId="0" borderId="116" xfId="0" applyNumberFormat="1" applyFont="1" applyFill="1" applyBorder="1" applyAlignment="1">
      <alignment horizontal="center" vertical="center" wrapText="1"/>
    </xf>
    <xf numFmtId="0" fontId="35" fillId="0" borderId="114" xfId="0" applyFont="1" applyBorder="1" applyAlignment="1">
      <alignment horizontal="center" vertical="center" wrapText="1"/>
    </xf>
    <xf numFmtId="0" fontId="35" fillId="0" borderId="115" xfId="0" applyFont="1" applyBorder="1" applyAlignment="1">
      <alignment horizontal="center" vertical="center" wrapText="1"/>
    </xf>
    <xf numFmtId="0" fontId="35" fillId="0" borderId="116" xfId="0" applyFont="1" applyBorder="1" applyAlignment="1">
      <alignment horizontal="center" vertical="center" wrapText="1"/>
    </xf>
    <xf numFmtId="176" fontId="48" fillId="27" borderId="0" xfId="0" applyNumberFormat="1" applyFont="1" applyFill="1" applyAlignment="1">
      <alignment horizontal="center" vertical="center"/>
    </xf>
    <xf numFmtId="0" fontId="56" fillId="0" borderId="14" xfId="0" applyFont="1" applyBorder="1" applyAlignment="1">
      <alignment horizontal="center" vertical="center" shrinkToFit="1"/>
    </xf>
    <xf numFmtId="0" fontId="56" fillId="0" borderId="0" xfId="0" applyFont="1" applyBorder="1" applyAlignment="1">
      <alignment horizontal="center" vertical="center" shrinkToFit="1"/>
    </xf>
    <xf numFmtId="176" fontId="48" fillId="28" borderId="0" xfId="0" applyNumberFormat="1" applyFont="1" applyFill="1" applyAlignment="1">
      <alignment horizontal="center" vertical="center"/>
    </xf>
    <xf numFmtId="176" fontId="49" fillId="0" borderId="0" xfId="0" applyNumberFormat="1" applyFont="1" applyAlignment="1">
      <alignment horizontal="center" vertical="center"/>
    </xf>
    <xf numFmtId="176" fontId="35" fillId="0" borderId="0" xfId="0" applyNumberFormat="1" applyFont="1" applyBorder="1" applyAlignment="1">
      <alignment horizontal="center" vertical="center"/>
    </xf>
    <xf numFmtId="176" fontId="43" fillId="0" borderId="14" xfId="0" applyNumberFormat="1" applyFont="1" applyBorder="1" applyAlignment="1">
      <alignment horizontal="center" shrinkToFit="1"/>
    </xf>
    <xf numFmtId="176" fontId="43" fillId="0" borderId="0" xfId="0" applyNumberFormat="1" applyFont="1" applyBorder="1" applyAlignment="1">
      <alignment horizontal="center" shrinkToFit="1"/>
    </xf>
    <xf numFmtId="0" fontId="22" fillId="0" borderId="147" xfId="0" applyFont="1" applyFill="1" applyBorder="1" applyAlignment="1">
      <alignment horizontal="center" vertical="center"/>
    </xf>
    <xf numFmtId="0" fontId="0" fillId="0" borderId="147" xfId="0" applyBorder="1" applyAlignment="1">
      <alignment horizontal="center" vertical="center"/>
    </xf>
    <xf numFmtId="0" fontId="0" fillId="0" borderId="46" xfId="0" applyBorder="1" applyAlignment="1">
      <alignment horizontal="center" vertical="center"/>
    </xf>
    <xf numFmtId="0" fontId="22" fillId="0" borderId="180" xfId="0" applyFont="1" applyFill="1" applyBorder="1" applyAlignment="1">
      <alignment horizontal="center" vertical="center" shrinkToFit="1"/>
    </xf>
    <xf numFmtId="0" fontId="0" fillId="0" borderId="182" xfId="0" applyBorder="1" applyAlignment="1">
      <alignment vertical="center"/>
    </xf>
    <xf numFmtId="0" fontId="0" fillId="0" borderId="181" xfId="0" applyBorder="1" applyAlignment="1">
      <alignment vertical="center"/>
    </xf>
    <xf numFmtId="178" fontId="22" fillId="25" borderId="0" xfId="0" quotePrefix="1" applyNumberFormat="1" applyFont="1" applyFill="1" applyBorder="1" applyAlignment="1">
      <alignment horizontal="center" vertical="center" shrinkToFit="1"/>
    </xf>
    <xf numFmtId="0" fontId="22" fillId="0" borderId="0" xfId="0" quotePrefix="1" applyNumberFormat="1" applyFont="1" applyBorder="1" applyAlignment="1">
      <alignment horizontal="center" vertical="center"/>
    </xf>
    <xf numFmtId="178" fontId="22" fillId="0" borderId="0" xfId="0" quotePrefix="1" applyNumberFormat="1" applyFont="1" applyFill="1" applyBorder="1" applyAlignment="1">
      <alignment horizontal="center" vertical="center" shrinkToFit="1"/>
    </xf>
    <xf numFmtId="177" fontId="22" fillId="0" borderId="0" xfId="0" quotePrefix="1" applyNumberFormat="1" applyFont="1" applyBorder="1" applyAlignment="1">
      <alignment horizontal="center" vertical="center"/>
    </xf>
    <xf numFmtId="180" fontId="22" fillId="0" borderId="0" xfId="0" quotePrefix="1" applyNumberFormat="1" applyFont="1" applyFill="1" applyBorder="1" applyAlignment="1">
      <alignment horizontal="center" vertical="center"/>
    </xf>
    <xf numFmtId="0" fontId="22" fillId="0" borderId="0" xfId="0" applyFont="1" applyFill="1" applyBorder="1" applyAlignment="1">
      <alignment horizontal="center" vertical="center" wrapText="1" shrinkToFit="1"/>
    </xf>
    <xf numFmtId="0" fontId="22" fillId="0" borderId="0" xfId="0" applyFont="1" applyFill="1" applyBorder="1" applyAlignment="1">
      <alignment horizontal="center" vertical="center" shrinkToFit="1"/>
    </xf>
    <xf numFmtId="56" fontId="22" fillId="0" borderId="150" xfId="0" applyNumberFormat="1" applyFont="1" applyBorder="1" applyAlignment="1">
      <alignment horizontal="center" vertical="center"/>
    </xf>
    <xf numFmtId="180" fontId="22" fillId="0" borderId="14" xfId="0" applyNumberFormat="1" applyFont="1" applyBorder="1" applyAlignment="1">
      <alignment horizontal="center" shrinkToFit="1"/>
    </xf>
    <xf numFmtId="180" fontId="22" fillId="0" borderId="24" xfId="0" applyNumberFormat="1" applyFont="1" applyBorder="1" applyAlignment="1">
      <alignment horizontal="center" shrinkToFit="1"/>
    </xf>
    <xf numFmtId="0" fontId="22" fillId="0" borderId="0" xfId="0" quotePrefix="1" applyNumberFormat="1" applyFont="1" applyBorder="1" applyAlignment="1">
      <alignment horizontal="center"/>
    </xf>
    <xf numFmtId="0" fontId="22" fillId="25" borderId="0" xfId="0" quotePrefix="1" applyNumberFormat="1" applyFont="1" applyFill="1" applyBorder="1" applyAlignment="1">
      <alignment horizontal="center" vertical="center"/>
    </xf>
    <xf numFmtId="0" fontId="21" fillId="0" borderId="0" xfId="0" applyFont="1" applyBorder="1" applyAlignment="1">
      <alignment horizontal="center" vertical="center"/>
    </xf>
    <xf numFmtId="56" fontId="22" fillId="0" borderId="183" xfId="0" applyNumberFormat="1" applyFont="1" applyBorder="1" applyAlignment="1">
      <alignment horizontal="center" vertical="center"/>
    </xf>
    <xf numFmtId="177" fontId="29" fillId="0" borderId="0" xfId="0" applyNumberFormat="1" applyFont="1" applyAlignment="1">
      <alignment horizontal="center" vertical="center" wrapText="1"/>
    </xf>
    <xf numFmtId="176" fontId="22" fillId="0" borderId="0" xfId="0" applyNumberFormat="1" applyFont="1" applyAlignment="1">
      <alignment horizontal="center"/>
    </xf>
    <xf numFmtId="0" fontId="22" fillId="0" borderId="14" xfId="0" applyNumberFormat="1" applyFont="1" applyBorder="1" applyAlignment="1">
      <alignment horizontal="center" vertical="center"/>
    </xf>
    <xf numFmtId="0" fontId="22" fillId="0" borderId="0" xfId="0" applyNumberFormat="1" applyFont="1" applyBorder="1" applyAlignment="1">
      <alignment horizontal="center" vertical="center"/>
    </xf>
    <xf numFmtId="177" fontId="22" fillId="0" borderId="14" xfId="0" quotePrefix="1" applyNumberFormat="1" applyFont="1" applyBorder="1" applyAlignment="1">
      <alignment horizontal="center" vertical="center" shrinkToFit="1"/>
    </xf>
    <xf numFmtId="177" fontId="22" fillId="0" borderId="24" xfId="0" applyNumberFormat="1" applyFont="1" applyBorder="1" applyAlignment="1">
      <alignment horizontal="center" vertical="center" shrinkToFit="1"/>
    </xf>
    <xf numFmtId="0" fontId="21" fillId="0" borderId="149" xfId="0" applyFont="1" applyBorder="1" applyAlignment="1">
      <alignment horizontal="center" vertical="center"/>
    </xf>
    <xf numFmtId="0" fontId="22" fillId="0" borderId="149" xfId="0" applyFont="1" applyBorder="1" applyAlignment="1">
      <alignment horizontal="center" vertical="center"/>
    </xf>
    <xf numFmtId="0" fontId="29" fillId="0" borderId="0" xfId="0" applyFont="1" applyBorder="1" applyAlignment="1">
      <alignment horizontal="center" vertical="center" wrapText="1"/>
    </xf>
    <xf numFmtId="0" fontId="29" fillId="0" borderId="0" xfId="0" applyFont="1" applyBorder="1" applyAlignment="1">
      <alignment horizontal="center" vertical="center"/>
    </xf>
    <xf numFmtId="0" fontId="29" fillId="0" borderId="149" xfId="0" applyFont="1" applyBorder="1" applyAlignment="1">
      <alignment horizontal="center" vertical="center"/>
    </xf>
    <xf numFmtId="177" fontId="22" fillId="0" borderId="0" xfId="0" quotePrefix="1" applyNumberFormat="1" applyFont="1" applyFill="1" applyBorder="1" applyAlignment="1">
      <alignment horizontal="center" vertical="top" shrinkToFit="1"/>
    </xf>
    <xf numFmtId="177" fontId="22" fillId="0" borderId="0" xfId="0" applyNumberFormat="1" applyFont="1" applyFill="1" applyBorder="1" applyAlignment="1">
      <alignment horizontal="center" vertical="top" shrinkToFit="1"/>
    </xf>
    <xf numFmtId="0" fontId="22" fillId="0" borderId="150" xfId="0" applyFont="1" applyBorder="1" applyAlignment="1">
      <alignment horizontal="center" vertical="center"/>
    </xf>
    <xf numFmtId="177" fontId="29" fillId="0" borderId="10" xfId="0" applyNumberFormat="1" applyFont="1" applyFill="1" applyBorder="1" applyAlignment="1">
      <alignment horizontal="center" vertical="center" shrinkToFit="1"/>
    </xf>
    <xf numFmtId="177" fontId="29" fillId="0" borderId="11" xfId="0" applyNumberFormat="1" applyFont="1" applyFill="1" applyBorder="1" applyAlignment="1">
      <alignment horizontal="center" vertical="center" shrinkToFit="1"/>
    </xf>
    <xf numFmtId="177" fontId="22" fillId="0" borderId="14" xfId="0" quotePrefix="1" applyNumberFormat="1" applyFont="1" applyFill="1" applyBorder="1" applyAlignment="1">
      <alignment horizontal="center" vertical="center" shrinkToFit="1"/>
    </xf>
    <xf numFmtId="177" fontId="22" fillId="0" borderId="24" xfId="0" applyNumberFormat="1" applyFont="1" applyFill="1" applyBorder="1" applyAlignment="1">
      <alignment horizontal="center" vertical="center" shrinkToFit="1"/>
    </xf>
    <xf numFmtId="56" fontId="22" fillId="0" borderId="0" xfId="0" applyNumberFormat="1" applyFont="1" applyBorder="1" applyAlignment="1">
      <alignment horizontal="center" vertical="center"/>
    </xf>
    <xf numFmtId="177" fontId="29" fillId="0" borderId="22" xfId="0" applyNumberFormat="1" applyFont="1" applyFill="1" applyBorder="1" applyAlignment="1">
      <alignment horizontal="center" vertical="center" shrinkToFit="1"/>
    </xf>
    <xf numFmtId="177" fontId="29" fillId="0" borderId="0" xfId="0" applyNumberFormat="1" applyFont="1" applyFill="1" applyBorder="1" applyAlignment="1">
      <alignment horizontal="center" vertical="center" shrinkToFit="1"/>
    </xf>
    <xf numFmtId="177" fontId="22" fillId="0" borderId="0" xfId="0" quotePrefix="1" applyNumberFormat="1" applyFont="1" applyFill="1" applyBorder="1" applyAlignment="1">
      <alignment horizontal="center" vertical="center" shrinkToFit="1"/>
    </xf>
    <xf numFmtId="177" fontId="22" fillId="0" borderId="0" xfId="0" applyNumberFormat="1" applyFont="1" applyFill="1" applyBorder="1" applyAlignment="1">
      <alignment horizontal="center" vertical="center" shrinkToFit="1"/>
    </xf>
    <xf numFmtId="177" fontId="22" fillId="25" borderId="0" xfId="0" quotePrefix="1" applyNumberFormat="1" applyFont="1" applyFill="1" applyBorder="1" applyAlignment="1">
      <alignment horizontal="center" vertical="center"/>
    </xf>
    <xf numFmtId="180" fontId="22" fillId="25" borderId="0" xfId="0" quotePrefix="1" applyNumberFormat="1" applyFont="1" applyFill="1" applyBorder="1" applyAlignment="1">
      <alignment horizontal="center" vertical="center"/>
    </xf>
    <xf numFmtId="177" fontId="22" fillId="0" borderId="14" xfId="0" quotePrefix="1" applyNumberFormat="1" applyFont="1" applyBorder="1" applyAlignment="1">
      <alignment horizontal="center" shrinkToFit="1"/>
    </xf>
    <xf numFmtId="177" fontId="22" fillId="0" borderId="24" xfId="0" applyNumberFormat="1" applyFont="1" applyBorder="1" applyAlignment="1">
      <alignment horizontal="center" shrinkToFit="1"/>
    </xf>
    <xf numFmtId="177" fontId="22" fillId="0" borderId="10" xfId="0" applyNumberFormat="1" applyFont="1" applyBorder="1" applyAlignment="1">
      <alignment horizontal="center" shrinkToFit="1"/>
    </xf>
    <xf numFmtId="177" fontId="22" fillId="0" borderId="11" xfId="0" applyNumberFormat="1" applyFont="1" applyBorder="1" applyAlignment="1">
      <alignment horizontal="center" shrinkToFit="1"/>
    </xf>
    <xf numFmtId="177" fontId="22" fillId="0" borderId="14" xfId="0" applyNumberFormat="1" applyFont="1" applyBorder="1" applyAlignment="1">
      <alignment horizontal="center" shrinkToFit="1"/>
    </xf>
    <xf numFmtId="177" fontId="29" fillId="0" borderId="10" xfId="0" applyNumberFormat="1" applyFont="1" applyBorder="1" applyAlignment="1">
      <alignment horizontal="center" vertical="center" shrinkToFit="1"/>
    </xf>
    <xf numFmtId="177" fontId="29" fillId="0" borderId="11" xfId="0" applyNumberFormat="1" applyFont="1" applyBorder="1" applyAlignment="1">
      <alignment horizontal="center" vertical="center" shrinkToFit="1"/>
    </xf>
    <xf numFmtId="178" fontId="22" fillId="0" borderId="0" xfId="0" quotePrefix="1" applyNumberFormat="1" applyFont="1" applyBorder="1" applyAlignment="1">
      <alignment horizontal="center" vertical="center"/>
    </xf>
    <xf numFmtId="177" fontId="21" fillId="0" borderId="0" xfId="0" applyNumberFormat="1" applyFont="1" applyAlignment="1">
      <alignment horizontal="center" vertical="center" wrapText="1"/>
    </xf>
    <xf numFmtId="177" fontId="22" fillId="0" borderId="0" xfId="0" applyNumberFormat="1" applyFont="1" applyAlignment="1">
      <alignment horizontal="center" vertical="center" wrapText="1"/>
    </xf>
    <xf numFmtId="177" fontId="22" fillId="0" borderId="0" xfId="0" applyNumberFormat="1" applyFont="1" applyAlignment="1">
      <alignment horizontal="center" vertical="center"/>
    </xf>
    <xf numFmtId="177" fontId="78" fillId="0" borderId="0" xfId="0" applyNumberFormat="1" applyFont="1" applyAlignment="1">
      <alignment horizontal="center" vertical="center" wrapText="1" shrinkToFit="1"/>
    </xf>
    <xf numFmtId="177" fontId="22" fillId="0" borderId="0" xfId="0" applyNumberFormat="1" applyFont="1" applyAlignment="1">
      <alignment horizontal="center" vertical="center" wrapText="1" shrinkToFit="1"/>
    </xf>
    <xf numFmtId="177" fontId="22" fillId="0" borderId="22" xfId="0" applyNumberFormat="1" applyFont="1" applyBorder="1" applyAlignment="1">
      <alignment horizontal="center" shrinkToFit="1"/>
    </xf>
    <xf numFmtId="177" fontId="29" fillId="0" borderId="0" xfId="0" applyNumberFormat="1" applyFont="1" applyBorder="1" applyAlignment="1">
      <alignment horizontal="center" vertical="center" wrapText="1" shrinkToFit="1"/>
    </xf>
    <xf numFmtId="177" fontId="29" fillId="0" borderId="0" xfId="0" applyNumberFormat="1" applyFont="1" applyBorder="1" applyAlignment="1">
      <alignment horizontal="center" vertical="center" shrinkToFit="1"/>
    </xf>
    <xf numFmtId="177" fontId="29" fillId="0" borderId="0" xfId="0" applyNumberFormat="1" applyFont="1" applyAlignment="1">
      <alignment horizontal="center" vertical="center" shrinkToFit="1"/>
    </xf>
    <xf numFmtId="177" fontId="21" fillId="0" borderId="14" xfId="0" applyNumberFormat="1" applyFont="1" applyBorder="1" applyAlignment="1">
      <alignment horizontal="center" shrinkToFit="1"/>
    </xf>
    <xf numFmtId="177" fontId="22" fillId="0" borderId="22" xfId="0" applyNumberFormat="1" applyFont="1" applyBorder="1" applyAlignment="1">
      <alignment horizontal="center"/>
    </xf>
    <xf numFmtId="177" fontId="22" fillId="0" borderId="0" xfId="0" applyNumberFormat="1" applyFont="1" applyBorder="1" applyAlignment="1">
      <alignment horizontal="center" shrinkToFit="1"/>
    </xf>
    <xf numFmtId="176" fontId="22" fillId="0" borderId="0" xfId="0" applyNumberFormat="1" applyFont="1" applyBorder="1" applyAlignment="1">
      <alignment horizontal="center"/>
    </xf>
    <xf numFmtId="177" fontId="29" fillId="0" borderId="22" xfId="0" quotePrefix="1" applyNumberFormat="1" applyFont="1" applyFill="1" applyBorder="1" applyAlignment="1">
      <alignment horizontal="center" vertical="center" shrinkToFit="1"/>
    </xf>
    <xf numFmtId="178" fontId="22" fillId="0" borderId="0" xfId="0" quotePrefix="1" applyNumberFormat="1" applyFont="1" applyFill="1" applyBorder="1" applyAlignment="1">
      <alignment horizontal="center" vertical="center"/>
    </xf>
    <xf numFmtId="178" fontId="22" fillId="0" borderId="178" xfId="0" quotePrefix="1" applyNumberFormat="1" applyFont="1" applyFill="1" applyBorder="1" applyAlignment="1">
      <alignment horizontal="center" vertical="center" shrinkToFit="1"/>
    </xf>
    <xf numFmtId="178" fontId="22" fillId="0" borderId="175" xfId="0" quotePrefix="1" applyNumberFormat="1" applyFont="1" applyFill="1" applyBorder="1" applyAlignment="1">
      <alignment horizontal="center" vertical="center" shrinkToFit="1"/>
    </xf>
    <xf numFmtId="178" fontId="22" fillId="0" borderId="175" xfId="0" quotePrefix="1" applyNumberFormat="1" applyFont="1" applyFill="1" applyBorder="1" applyAlignment="1">
      <alignment horizontal="center" vertical="center"/>
    </xf>
    <xf numFmtId="178" fontId="22" fillId="0" borderId="179" xfId="0" quotePrefix="1" applyNumberFormat="1" applyFont="1" applyFill="1" applyBorder="1" applyAlignment="1">
      <alignment horizontal="center" vertical="center" shrinkToFit="1"/>
    </xf>
    <xf numFmtId="0" fontId="22" fillId="0" borderId="21" xfId="0" quotePrefix="1" applyNumberFormat="1" applyFont="1" applyBorder="1" applyAlignment="1">
      <alignment horizontal="center"/>
    </xf>
    <xf numFmtId="0" fontId="22" fillId="0" borderId="28" xfId="0" quotePrefix="1" applyNumberFormat="1" applyFont="1" applyBorder="1" applyAlignment="1">
      <alignment horizontal="center"/>
    </xf>
    <xf numFmtId="0" fontId="22" fillId="0" borderId="20" xfId="0" quotePrefix="1" applyNumberFormat="1" applyFont="1" applyBorder="1" applyAlignment="1">
      <alignment horizontal="center"/>
    </xf>
    <xf numFmtId="0" fontId="21" fillId="0" borderId="0" xfId="0" quotePrefix="1" applyNumberFormat="1" applyFont="1" applyBorder="1" applyAlignment="1">
      <alignment horizontal="center"/>
    </xf>
    <xf numFmtId="178" fontId="22" fillId="0" borderId="0" xfId="0" quotePrefix="1" applyNumberFormat="1" applyFont="1" applyBorder="1" applyAlignment="1">
      <alignment horizontal="center" vertical="center" shrinkToFit="1"/>
    </xf>
    <xf numFmtId="0" fontId="22" fillId="0" borderId="21" xfId="0" applyFont="1" applyBorder="1" applyAlignment="1">
      <alignment horizontal="center"/>
    </xf>
    <xf numFmtId="0" fontId="22" fillId="0" borderId="28" xfId="0" applyFont="1" applyBorder="1" applyAlignment="1">
      <alignment horizontal="center"/>
    </xf>
    <xf numFmtId="0" fontId="21" fillId="0" borderId="210" xfId="0" applyFont="1" applyBorder="1" applyAlignment="1">
      <alignment horizontal="center" vertical="center"/>
    </xf>
    <xf numFmtId="0" fontId="22" fillId="0" borderId="172" xfId="0" applyFont="1" applyBorder="1" applyAlignment="1">
      <alignment horizontal="center" vertical="center"/>
    </xf>
    <xf numFmtId="0" fontId="21" fillId="0" borderId="178" xfId="0" applyFont="1" applyBorder="1" applyAlignment="1">
      <alignment horizontal="center" vertical="center"/>
    </xf>
    <xf numFmtId="0" fontId="22" fillId="0" borderId="209" xfId="0" applyFont="1" applyBorder="1" applyAlignment="1">
      <alignment horizontal="center" vertical="center"/>
    </xf>
    <xf numFmtId="178" fontId="22" fillId="0" borderId="209" xfId="0" quotePrefix="1" applyNumberFormat="1" applyFont="1" applyBorder="1" applyAlignment="1">
      <alignment horizontal="center" vertical="center" shrinkToFit="1"/>
    </xf>
    <xf numFmtId="178" fontId="22" fillId="0" borderId="209" xfId="0" quotePrefix="1" applyNumberFormat="1" applyFont="1" applyBorder="1" applyAlignment="1">
      <alignment horizontal="center" vertical="center"/>
    </xf>
    <xf numFmtId="178" fontId="22" fillId="0" borderId="209" xfId="0" quotePrefix="1" applyNumberFormat="1" applyFont="1" applyFill="1" applyBorder="1" applyAlignment="1">
      <alignment horizontal="center" vertical="center" shrinkToFit="1"/>
    </xf>
    <xf numFmtId="178" fontId="22" fillId="0" borderId="208" xfId="0" quotePrefix="1" applyNumberFormat="1" applyFont="1" applyFill="1" applyBorder="1" applyAlignment="1">
      <alignment horizontal="center" vertical="center" shrinkToFit="1"/>
    </xf>
    <xf numFmtId="178" fontId="21" fillId="0" borderId="0" xfId="0" quotePrefix="1" applyNumberFormat="1" applyFont="1" applyFill="1" applyBorder="1" applyAlignment="1">
      <alignment horizontal="center" vertical="center"/>
    </xf>
    <xf numFmtId="0" fontId="22" fillId="0" borderId="28" xfId="0" quotePrefix="1" applyNumberFormat="1" applyFont="1" applyBorder="1" applyAlignment="1">
      <alignment horizontal="center" vertical="center"/>
    </xf>
    <xf numFmtId="178" fontId="22" fillId="0" borderId="172" xfId="0" quotePrefix="1" applyNumberFormat="1" applyFont="1" applyBorder="1" applyAlignment="1">
      <alignment horizontal="center" vertical="center" shrinkToFit="1"/>
    </xf>
    <xf numFmtId="178" fontId="22" fillId="0" borderId="172" xfId="0" quotePrefix="1" applyNumberFormat="1" applyFont="1" applyBorder="1" applyAlignment="1">
      <alignment horizontal="center" vertical="center"/>
    </xf>
    <xf numFmtId="0" fontId="22" fillId="0" borderId="20" xfId="0" quotePrefix="1" applyNumberFormat="1" applyFont="1" applyBorder="1" applyAlignment="1">
      <alignment horizontal="center" vertical="center"/>
    </xf>
    <xf numFmtId="0" fontId="22" fillId="0" borderId="0" xfId="0" quotePrefix="1" applyNumberFormat="1" applyFont="1" applyFill="1" applyBorder="1" applyAlignment="1">
      <alignment horizontal="center"/>
    </xf>
    <xf numFmtId="178" fontId="22" fillId="0" borderId="172" xfId="0" quotePrefix="1" applyNumberFormat="1" applyFont="1" applyFill="1" applyBorder="1" applyAlignment="1">
      <alignment horizontal="center" vertical="center"/>
    </xf>
    <xf numFmtId="178" fontId="22" fillId="0" borderId="177" xfId="0" quotePrefix="1" applyNumberFormat="1" applyFont="1" applyFill="1" applyBorder="1" applyAlignment="1">
      <alignment horizontal="center" vertical="center"/>
    </xf>
    <xf numFmtId="178" fontId="22" fillId="0" borderId="172" xfId="0" quotePrefix="1" applyNumberFormat="1" applyFont="1" applyFill="1" applyBorder="1" applyAlignment="1">
      <alignment horizontal="center" vertical="center" shrinkToFit="1"/>
    </xf>
    <xf numFmtId="178" fontId="22" fillId="0" borderId="177" xfId="0" quotePrefix="1" applyNumberFormat="1" applyFont="1" applyFill="1" applyBorder="1" applyAlignment="1">
      <alignment horizontal="center" vertical="center" shrinkToFit="1"/>
    </xf>
    <xf numFmtId="0" fontId="22" fillId="0" borderId="28" xfId="0" applyFont="1" applyBorder="1" applyAlignment="1">
      <alignment horizontal="center" vertical="center"/>
    </xf>
    <xf numFmtId="0" fontId="22" fillId="0" borderId="20" xfId="0" applyFont="1" applyBorder="1" applyAlignment="1">
      <alignment horizontal="center" vertical="center"/>
    </xf>
    <xf numFmtId="0" fontId="18" fillId="0" borderId="53" xfId="0" applyFont="1" applyBorder="1" applyAlignment="1">
      <alignment horizontal="center" vertical="center" textRotation="255" shrinkToFit="1"/>
    </xf>
    <xf numFmtId="0" fontId="18" fillId="0" borderId="58" xfId="0" applyFont="1" applyBorder="1" applyAlignment="1">
      <alignment horizontal="center" vertical="center" textRotation="255" shrinkToFit="1"/>
    </xf>
    <xf numFmtId="0" fontId="18" fillId="0" borderId="67" xfId="0" applyFont="1" applyBorder="1" applyAlignment="1">
      <alignment horizontal="center" vertical="center" textRotation="255" shrinkToFit="1"/>
    </xf>
    <xf numFmtId="0" fontId="18" fillId="0" borderId="61" xfId="0" applyFont="1" applyBorder="1" applyAlignment="1">
      <alignment horizontal="center" vertical="center" textRotation="255" shrinkToFit="1"/>
    </xf>
    <xf numFmtId="0" fontId="18" fillId="0" borderId="62" xfId="0" applyFont="1" applyBorder="1" applyAlignment="1">
      <alignment horizontal="center" vertical="center" textRotation="255" shrinkToFit="1"/>
    </xf>
    <xf numFmtId="0" fontId="18" fillId="0" borderId="68" xfId="0" applyFont="1" applyBorder="1" applyAlignment="1">
      <alignment horizontal="center" vertical="center" textRotation="255" shrinkToFit="1"/>
    </xf>
    <xf numFmtId="0" fontId="18" fillId="0" borderId="55" xfId="0" applyFont="1" applyBorder="1" applyAlignment="1">
      <alignment horizontal="center" vertical="center" shrinkToFit="1"/>
    </xf>
    <xf numFmtId="0" fontId="18" fillId="0" borderId="65" xfId="0" applyFont="1" applyBorder="1" applyAlignment="1">
      <alignment horizontal="center" vertical="center" shrinkToFit="1"/>
    </xf>
    <xf numFmtId="38" fontId="0" fillId="0" borderId="64" xfId="0" applyNumberFormat="1" applyBorder="1" applyAlignment="1">
      <alignment horizontal="center" vertical="center" wrapText="1" shrinkToFit="1"/>
    </xf>
    <xf numFmtId="0" fontId="0" fillId="0" borderId="64" xfId="0" applyBorder="1" applyAlignment="1">
      <alignment horizontal="center" vertical="center" wrapText="1" shrinkToFit="1"/>
    </xf>
    <xf numFmtId="0" fontId="0" fillId="0" borderId="34" xfId="0" applyBorder="1" applyAlignment="1">
      <alignment horizontal="center" vertical="center" wrapText="1" shrinkToFit="1"/>
    </xf>
    <xf numFmtId="38" fontId="0" fillId="0" borderId="112" xfId="0" applyNumberFormat="1" applyBorder="1" applyAlignment="1">
      <alignment horizontal="center" vertical="center" wrapText="1" shrinkToFit="1"/>
    </xf>
    <xf numFmtId="0" fontId="0" fillId="0" borderId="83" xfId="0" applyBorder="1" applyAlignment="1">
      <alignment horizontal="center" vertical="center" wrapText="1" shrinkToFit="1"/>
    </xf>
    <xf numFmtId="38" fontId="0" fillId="0" borderId="63" xfId="0" applyNumberFormat="1" applyBorder="1" applyAlignment="1">
      <alignment horizontal="center" vertical="center" wrapText="1" shrinkToFit="1"/>
    </xf>
    <xf numFmtId="0" fontId="18" fillId="0" borderId="57"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0" xfId="0" applyFont="1" applyBorder="1" applyAlignment="1">
      <alignment horizontal="center" vertical="center" textRotation="255" shrinkToFit="1"/>
    </xf>
    <xf numFmtId="0" fontId="33" fillId="0" borderId="0" xfId="0" applyFont="1" applyAlignment="1">
      <alignment horizontal="center" vertical="center" wrapText="1"/>
    </xf>
    <xf numFmtId="38" fontId="0" fillId="0" borderId="63" xfId="0" applyNumberForma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34" xfId="0" applyFill="1" applyBorder="1" applyAlignment="1">
      <alignment horizontal="center" vertical="center" shrinkToFit="1"/>
    </xf>
    <xf numFmtId="38" fontId="0" fillId="0" borderId="112" xfId="0" applyNumberFormat="1" applyBorder="1" applyAlignment="1">
      <alignment horizontal="center" vertical="center" shrinkToFit="1"/>
    </xf>
    <xf numFmtId="0" fontId="0" fillId="0" borderId="64" xfId="0" applyBorder="1" applyAlignment="1">
      <alignment horizontal="center" vertical="center" shrinkToFit="1"/>
    </xf>
    <xf numFmtId="0" fontId="0" fillId="0" borderId="83" xfId="0" applyBorder="1" applyAlignment="1">
      <alignment horizontal="center" vertical="center" shrinkToFit="1"/>
    </xf>
    <xf numFmtId="38" fontId="0" fillId="0" borderId="112" xfId="0" applyNumberFormat="1" applyFill="1" applyBorder="1" applyAlignment="1">
      <alignment horizontal="center" vertical="center" wrapText="1" shrinkToFit="1"/>
    </xf>
    <xf numFmtId="0" fontId="0" fillId="0" borderId="64" xfId="0" applyFill="1" applyBorder="1" applyAlignment="1">
      <alignment horizontal="center" vertical="center" wrapText="1" shrinkToFit="1"/>
    </xf>
    <xf numFmtId="0" fontId="0" fillId="0" borderId="34" xfId="0" applyFill="1" applyBorder="1" applyAlignment="1">
      <alignment horizontal="center" vertical="center" wrapText="1" shrinkToFit="1"/>
    </xf>
    <xf numFmtId="38" fontId="0" fillId="26" borderId="64" xfId="0" applyNumberFormat="1" applyFill="1" applyBorder="1" applyAlignment="1">
      <alignment horizontal="center" vertical="center" wrapText="1" shrinkToFit="1"/>
    </xf>
    <xf numFmtId="0" fontId="0" fillId="26" borderId="64" xfId="0" applyFill="1" applyBorder="1" applyAlignment="1">
      <alignment horizontal="center" vertical="center" wrapText="1" shrinkToFit="1"/>
    </xf>
    <xf numFmtId="0" fontId="0" fillId="26" borderId="83" xfId="0" applyFill="1" applyBorder="1" applyAlignment="1">
      <alignment horizontal="center" vertical="center" wrapText="1" shrinkToFit="1"/>
    </xf>
    <xf numFmtId="38" fontId="0" fillId="0" borderId="63" xfId="0" applyNumberFormat="1" applyBorder="1" applyAlignment="1">
      <alignment horizontal="center" vertical="center" shrinkToFit="1"/>
    </xf>
    <xf numFmtId="0" fontId="0" fillId="0" borderId="34" xfId="0" applyBorder="1" applyAlignment="1">
      <alignment horizontal="center" vertical="center" shrinkToFit="1"/>
    </xf>
    <xf numFmtId="38" fontId="0" fillId="0" borderId="64" xfId="0" applyNumberFormat="1" applyFill="1" applyBorder="1" applyAlignment="1">
      <alignment horizontal="center" vertical="center" wrapText="1" shrinkToFit="1"/>
    </xf>
    <xf numFmtId="0" fontId="18" fillId="0" borderId="53" xfId="0" applyFont="1" applyBorder="1" applyAlignment="1">
      <alignment horizontal="center" vertical="center" wrapText="1" shrinkToFit="1"/>
    </xf>
    <xf numFmtId="0" fontId="18" fillId="0" borderId="67" xfId="0" applyFont="1" applyBorder="1" applyAlignment="1">
      <alignment horizontal="center" vertical="center" shrinkToFit="1"/>
    </xf>
    <xf numFmtId="0" fontId="18" fillId="0" borderId="66" xfId="0" applyFont="1" applyBorder="1" applyAlignment="1">
      <alignment horizontal="center" vertical="center" shrinkToFit="1"/>
    </xf>
    <xf numFmtId="0" fontId="18" fillId="0" borderId="27" xfId="0" applyFont="1" applyBorder="1" applyAlignment="1">
      <alignment horizontal="center" vertical="center" shrinkToFit="1"/>
    </xf>
    <xf numFmtId="0" fontId="18" fillId="0" borderId="51" xfId="0" applyFont="1" applyBorder="1" applyAlignment="1">
      <alignment horizontal="center" vertical="center" shrinkToFit="1"/>
    </xf>
    <xf numFmtId="0" fontId="18" fillId="0" borderId="60" xfId="0" applyFont="1" applyBorder="1" applyAlignment="1">
      <alignment horizontal="center" vertical="center" shrinkToFit="1"/>
    </xf>
    <xf numFmtId="0" fontId="18" fillId="0" borderId="53" xfId="0" applyNumberFormat="1" applyFont="1" applyBorder="1" applyAlignment="1">
      <alignment horizontal="center" vertical="center" shrinkToFit="1"/>
    </xf>
    <xf numFmtId="0" fontId="18" fillId="0" borderId="67" xfId="0" applyNumberFormat="1" applyFont="1" applyBorder="1" applyAlignment="1">
      <alignment horizontal="center" vertical="center" shrinkToFit="1"/>
    </xf>
    <xf numFmtId="0" fontId="18" fillId="0" borderId="53" xfId="0" applyFont="1" applyBorder="1" applyAlignment="1">
      <alignment horizontal="center" vertical="center" shrinkToFit="1"/>
    </xf>
    <xf numFmtId="0" fontId="41" fillId="0" borderId="51" xfId="0" applyFont="1" applyBorder="1" applyAlignment="1">
      <alignment horizontal="center" vertical="center" shrinkToFit="1"/>
    </xf>
    <xf numFmtId="0" fontId="41" fillId="0" borderId="60" xfId="0" applyFont="1" applyBorder="1" applyAlignment="1">
      <alignment horizontal="center" vertical="center" shrinkToFit="1"/>
    </xf>
    <xf numFmtId="0" fontId="18" fillId="26" borderId="51" xfId="0" applyFont="1" applyFill="1" applyBorder="1" applyAlignment="1">
      <alignment horizontal="center" vertical="center" shrinkToFit="1"/>
    </xf>
    <xf numFmtId="0" fontId="18" fillId="26" borderId="60" xfId="0" applyFont="1" applyFill="1" applyBorder="1" applyAlignment="1">
      <alignment horizontal="center" vertical="center" shrinkToFit="1"/>
    </xf>
    <xf numFmtId="0" fontId="18" fillId="0" borderId="51"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38" fontId="18" fillId="0" borderId="63" xfId="0" applyNumberFormat="1" applyFont="1" applyBorder="1" applyAlignment="1">
      <alignment horizontal="center" vertical="center" wrapText="1" shrinkToFit="1"/>
    </xf>
    <xf numFmtId="38" fontId="18" fillId="0" borderId="64" xfId="0" applyNumberFormat="1" applyFont="1" applyBorder="1" applyAlignment="1">
      <alignment horizontal="center" vertical="center" wrapText="1" shrinkToFit="1"/>
    </xf>
    <xf numFmtId="38" fontId="18" fillId="0" borderId="34" xfId="0" applyNumberFormat="1" applyFont="1" applyBorder="1" applyAlignment="1">
      <alignment horizontal="center" vertical="center" wrapText="1" shrinkToFit="1"/>
    </xf>
    <xf numFmtId="38" fontId="18" fillId="0" borderId="112" xfId="0" applyNumberFormat="1" applyFont="1" applyBorder="1" applyAlignment="1">
      <alignment horizontal="center" vertical="center" wrapText="1" shrinkToFit="1"/>
    </xf>
    <xf numFmtId="38" fontId="18" fillId="0" borderId="83" xfId="0" applyNumberFormat="1" applyFont="1" applyBorder="1" applyAlignment="1">
      <alignment horizontal="center" vertical="center" wrapText="1" shrinkToFit="1"/>
    </xf>
    <xf numFmtId="38" fontId="0" fillId="0" borderId="34" xfId="0" applyNumberFormat="1" applyBorder="1" applyAlignment="1">
      <alignment horizontal="center" vertical="center" wrapText="1" shrinkToFit="1"/>
    </xf>
    <xf numFmtId="38" fontId="0" fillId="0" borderId="83" xfId="0" applyNumberFormat="1" applyBorder="1" applyAlignment="1">
      <alignment horizontal="center" vertical="center" wrapText="1" shrinkToFit="1"/>
    </xf>
    <xf numFmtId="0" fontId="18" fillId="0" borderId="64" xfId="0" applyFont="1" applyBorder="1" applyAlignment="1">
      <alignment horizontal="center" vertical="center" wrapText="1" shrinkToFit="1"/>
    </xf>
    <xf numFmtId="0" fontId="18" fillId="0" borderId="34" xfId="0" applyFont="1" applyBorder="1" applyAlignment="1">
      <alignment horizontal="center" vertical="center" wrapText="1" shrinkToFit="1"/>
    </xf>
    <xf numFmtId="0" fontId="18" fillId="0" borderId="83" xfId="0" applyFont="1" applyBorder="1" applyAlignment="1">
      <alignment horizontal="center" vertical="center" wrapText="1" shrinkToFit="1"/>
    </xf>
    <xf numFmtId="38" fontId="0" fillId="0" borderId="64" xfId="0" applyNumberFormat="1" applyFont="1" applyFill="1" applyBorder="1" applyAlignment="1">
      <alignment horizontal="center" vertical="center" wrapText="1" shrinkToFit="1"/>
    </xf>
    <xf numFmtId="0" fontId="0" fillId="0" borderId="64" xfId="0" applyFont="1" applyFill="1" applyBorder="1" applyAlignment="1">
      <alignment horizontal="center" vertical="center" wrapText="1" shrinkToFit="1"/>
    </xf>
    <xf numFmtId="0" fontId="0" fillId="0" borderId="83" xfId="0" applyFont="1" applyFill="1" applyBorder="1" applyAlignment="1">
      <alignment horizontal="center" vertical="center" wrapText="1" shrinkToFit="1"/>
    </xf>
    <xf numFmtId="38" fontId="0" fillId="0" borderId="63" xfId="0" applyNumberFormat="1" applyFont="1" applyBorder="1" applyAlignment="1">
      <alignment horizontal="center" vertical="center" wrapText="1" shrinkToFit="1"/>
    </xf>
    <xf numFmtId="0" fontId="0" fillId="0" borderId="64"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38" fontId="0" fillId="0" borderId="112" xfId="0" applyNumberFormat="1" applyFont="1" applyBorder="1" applyAlignment="1">
      <alignment horizontal="center" vertical="center" wrapText="1" shrinkToFit="1"/>
    </xf>
    <xf numFmtId="0" fontId="0" fillId="0" borderId="83" xfId="0" applyFont="1" applyBorder="1" applyAlignment="1">
      <alignment horizontal="center" vertical="center" wrapText="1" shrinkToFit="1"/>
    </xf>
    <xf numFmtId="0" fontId="18" fillId="0" borderId="55" xfId="0" applyFont="1" applyFill="1" applyBorder="1" applyAlignment="1">
      <alignment horizontal="center" vertical="center" shrinkToFit="1"/>
    </xf>
    <xf numFmtId="0" fontId="18" fillId="0" borderId="65" xfId="0" applyFont="1" applyFill="1" applyBorder="1" applyAlignment="1">
      <alignment horizontal="center" vertical="center" shrinkToFit="1"/>
    </xf>
    <xf numFmtId="0" fontId="18" fillId="0" borderId="57" xfId="0" applyFont="1" applyFill="1" applyBorder="1" applyAlignment="1">
      <alignment horizontal="center" vertical="center" shrinkToFit="1"/>
    </xf>
    <xf numFmtId="0" fontId="18" fillId="0" borderId="58" xfId="0" applyFont="1" applyFill="1" applyBorder="1" applyAlignment="1">
      <alignment horizontal="center" vertical="center" textRotation="255" shrinkToFit="1"/>
    </xf>
    <xf numFmtId="0" fontId="18" fillId="0" borderId="61" xfId="0" applyFont="1" applyFill="1" applyBorder="1" applyAlignment="1">
      <alignment horizontal="center" vertical="center" textRotation="255" shrinkToFit="1"/>
    </xf>
    <xf numFmtId="0" fontId="18" fillId="0" borderId="62" xfId="0" applyFont="1" applyFill="1" applyBorder="1" applyAlignment="1">
      <alignment horizontal="center" vertical="center" textRotation="255" shrinkToFit="1"/>
    </xf>
    <xf numFmtId="0" fontId="18" fillId="0" borderId="68" xfId="0" applyFont="1" applyFill="1" applyBorder="1" applyAlignment="1">
      <alignment horizontal="center" vertical="center" textRotation="255" shrinkToFit="1"/>
    </xf>
    <xf numFmtId="38" fontId="0" fillId="0" borderId="63" xfId="0" applyNumberFormat="1" applyFont="1" applyFill="1" applyBorder="1" applyAlignment="1">
      <alignment horizontal="center" vertical="center" wrapText="1" shrinkToFit="1"/>
    </xf>
    <xf numFmtId="0" fontId="0" fillId="0" borderId="34" xfId="0" applyFont="1" applyFill="1" applyBorder="1" applyAlignment="1">
      <alignment horizontal="center" vertical="center" wrapText="1" shrinkToFit="1"/>
    </xf>
    <xf numFmtId="38" fontId="0" fillId="0" borderId="112" xfId="0" applyNumberFormat="1" applyFont="1" applyFill="1" applyBorder="1" applyAlignment="1">
      <alignment horizontal="center" vertical="center" wrapText="1" shrinkToFit="1"/>
    </xf>
    <xf numFmtId="38" fontId="0" fillId="25" borderId="63" xfId="0" applyNumberFormat="1" applyFont="1" applyFill="1" applyBorder="1" applyAlignment="1">
      <alignment horizontal="center" vertical="center" wrapText="1" shrinkToFit="1"/>
    </xf>
    <xf numFmtId="0" fontId="0" fillId="25" borderId="64" xfId="0" applyFont="1" applyFill="1" applyBorder="1" applyAlignment="1">
      <alignment horizontal="center" vertical="center" wrapText="1" shrinkToFit="1"/>
    </xf>
    <xf numFmtId="0" fontId="0" fillId="25" borderId="34" xfId="0" applyFont="1" applyFill="1" applyBorder="1" applyAlignment="1">
      <alignment horizontal="center" vertical="center" wrapText="1" shrinkToFit="1"/>
    </xf>
    <xf numFmtId="38" fontId="0" fillId="25" borderId="112" xfId="0" applyNumberFormat="1" applyFont="1" applyFill="1" applyBorder="1" applyAlignment="1">
      <alignment horizontal="center" vertical="center" wrapText="1" shrinkToFit="1"/>
    </xf>
    <xf numFmtId="0" fontId="18" fillId="0" borderId="53" xfId="0" applyFont="1" applyFill="1" applyBorder="1" applyAlignment="1">
      <alignment horizontal="center" vertical="center" textRotation="255" shrinkToFit="1"/>
    </xf>
    <xf numFmtId="0" fontId="18" fillId="0" borderId="67" xfId="0" applyFont="1" applyFill="1" applyBorder="1" applyAlignment="1">
      <alignment horizontal="center" vertical="center" textRotation="255" shrinkToFit="1"/>
    </xf>
    <xf numFmtId="0" fontId="0" fillId="25" borderId="83" xfId="0" applyFont="1" applyFill="1" applyBorder="1" applyAlignment="1">
      <alignment horizontal="center" vertical="center" wrapText="1" shrinkToFit="1"/>
    </xf>
    <xf numFmtId="0" fontId="18" fillId="0" borderId="0" xfId="0" applyFont="1" applyFill="1" applyBorder="1" applyAlignment="1">
      <alignment horizontal="center" vertical="center" textRotation="255" shrinkToFit="1"/>
    </xf>
    <xf numFmtId="0" fontId="18" fillId="0" borderId="0" xfId="0" applyFont="1" applyFill="1" applyBorder="1" applyAlignment="1">
      <alignment horizontal="center" vertical="center" shrinkToFit="1"/>
    </xf>
    <xf numFmtId="38" fontId="0" fillId="0" borderId="0" xfId="0" applyNumberFormat="1"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18" fillId="0" borderId="130" xfId="0" applyFont="1" applyFill="1" applyBorder="1" applyAlignment="1">
      <alignment horizontal="center" vertical="center" textRotation="255" shrinkToFit="1"/>
    </xf>
    <xf numFmtId="0" fontId="18" fillId="0" borderId="163" xfId="0" applyFont="1" applyFill="1" applyBorder="1" applyAlignment="1">
      <alignment horizontal="center" vertical="center" textRotation="255" shrinkToFit="1"/>
    </xf>
    <xf numFmtId="0" fontId="18" fillId="26" borderId="57" xfId="0" applyFont="1" applyFill="1" applyBorder="1" applyAlignment="1">
      <alignment horizontal="center" vertical="center" shrinkToFit="1"/>
    </xf>
    <xf numFmtId="0" fontId="18" fillId="26" borderId="65" xfId="0" applyFont="1" applyFill="1" applyBorder="1" applyAlignment="1">
      <alignment horizontal="center" vertical="center" shrinkToFit="1"/>
    </xf>
    <xf numFmtId="0" fontId="18" fillId="26" borderId="53" xfId="0" applyFont="1" applyFill="1" applyBorder="1" applyAlignment="1">
      <alignment horizontal="center" vertical="center" textRotation="255" shrinkToFit="1"/>
    </xf>
    <xf numFmtId="0" fontId="18" fillId="26" borderId="58" xfId="0" applyFont="1" applyFill="1" applyBorder="1" applyAlignment="1">
      <alignment horizontal="center" vertical="center" textRotation="255" shrinkToFit="1"/>
    </xf>
    <xf numFmtId="0" fontId="18" fillId="26" borderId="67" xfId="0" applyFont="1" applyFill="1" applyBorder="1" applyAlignment="1">
      <alignment horizontal="center" vertical="center" textRotation="255" shrinkToFit="1"/>
    </xf>
    <xf numFmtId="0" fontId="18" fillId="26" borderId="61" xfId="0" applyFont="1" applyFill="1" applyBorder="1" applyAlignment="1">
      <alignment horizontal="center" vertical="center" textRotation="255" shrinkToFit="1"/>
    </xf>
    <xf numFmtId="0" fontId="18" fillId="26" borderId="62" xfId="0" applyFont="1" applyFill="1" applyBorder="1" applyAlignment="1">
      <alignment horizontal="center" vertical="center" textRotation="255" shrinkToFit="1"/>
    </xf>
    <xf numFmtId="0" fontId="18" fillId="26" borderId="68" xfId="0" applyFont="1" applyFill="1" applyBorder="1" applyAlignment="1">
      <alignment horizontal="center" vertical="center" textRotation="255" shrinkToFit="1"/>
    </xf>
    <xf numFmtId="38" fontId="0" fillId="26" borderId="64" xfId="0" applyNumberFormat="1" applyFont="1" applyFill="1" applyBorder="1" applyAlignment="1">
      <alignment horizontal="center" vertical="center" wrapText="1" shrinkToFit="1"/>
    </xf>
    <xf numFmtId="0" fontId="0" fillId="26" borderId="64" xfId="0" applyFont="1" applyFill="1" applyBorder="1" applyAlignment="1">
      <alignment horizontal="center" vertical="center" wrapText="1" shrinkToFit="1"/>
    </xf>
    <xf numFmtId="0" fontId="0" fillId="26" borderId="34" xfId="0" applyFont="1" applyFill="1" applyBorder="1" applyAlignment="1">
      <alignment horizontal="center" vertical="center" wrapText="1" shrinkToFit="1"/>
    </xf>
    <xf numFmtId="38" fontId="0" fillId="26" borderId="112" xfId="0" applyNumberFormat="1" applyFont="1" applyFill="1" applyBorder="1" applyAlignment="1">
      <alignment horizontal="center" vertical="center" wrapText="1" shrinkToFit="1"/>
    </xf>
    <xf numFmtId="0" fontId="18" fillId="26" borderId="55" xfId="0" applyFont="1" applyFill="1" applyBorder="1" applyAlignment="1">
      <alignment horizontal="center" vertical="center" shrinkToFit="1"/>
    </xf>
    <xf numFmtId="0" fontId="0" fillId="26" borderId="83" xfId="0" applyFont="1" applyFill="1" applyBorder="1" applyAlignment="1">
      <alignment horizontal="center" vertical="center" wrapText="1" shrinkToFit="1"/>
    </xf>
    <xf numFmtId="38" fontId="0" fillId="26" borderId="63" xfId="0" applyNumberFormat="1" applyFont="1" applyFill="1" applyBorder="1" applyAlignment="1">
      <alignment horizontal="center" vertical="center" wrapText="1" shrinkToFit="1"/>
    </xf>
    <xf numFmtId="0" fontId="18" fillId="0" borderId="129" xfId="0" applyFont="1" applyFill="1" applyBorder="1" applyAlignment="1">
      <alignment horizontal="center" vertical="center" textRotation="255" shrinkToFit="1"/>
    </xf>
    <xf numFmtId="38" fontId="0" fillId="30" borderId="63" xfId="0" applyNumberFormat="1" applyFill="1" applyBorder="1" applyAlignment="1">
      <alignment horizontal="center" vertical="center" wrapText="1" shrinkToFit="1"/>
    </xf>
    <xf numFmtId="0" fontId="0" fillId="30" borderId="64" xfId="0" applyFill="1" applyBorder="1" applyAlignment="1">
      <alignment horizontal="center" vertical="center" wrapText="1" shrinkToFit="1"/>
    </xf>
    <xf numFmtId="0" fontId="0" fillId="30" borderId="34" xfId="0" applyFill="1" applyBorder="1" applyAlignment="1">
      <alignment horizontal="center" vertical="center" wrapText="1" shrinkToFit="1"/>
    </xf>
    <xf numFmtId="38" fontId="0" fillId="0" borderId="212" xfId="0" applyNumberFormat="1" applyBorder="1" applyAlignment="1">
      <alignment horizontal="center" vertical="center" wrapText="1" shrinkToFit="1"/>
    </xf>
    <xf numFmtId="38" fontId="0" fillId="30" borderId="64" xfId="0" applyNumberFormat="1" applyFill="1" applyBorder="1" applyAlignment="1">
      <alignment horizontal="center" vertical="center" wrapText="1" shrinkToFit="1"/>
    </xf>
    <xf numFmtId="0" fontId="18" fillId="0" borderId="10" xfId="0" applyFont="1" applyFill="1" applyBorder="1" applyAlignment="1">
      <alignment horizontal="center" vertical="center" shrinkToFit="1"/>
    </xf>
    <xf numFmtId="0" fontId="18" fillId="0" borderId="11" xfId="0" applyFont="1" applyFill="1" applyBorder="1" applyAlignment="1">
      <alignment horizontal="center" vertical="center" shrinkToFit="1"/>
    </xf>
    <xf numFmtId="0" fontId="18" fillId="26" borderId="10" xfId="0" applyFont="1" applyFill="1" applyBorder="1" applyAlignment="1">
      <alignment horizontal="center" vertical="center" shrinkToFit="1"/>
    </xf>
    <xf numFmtId="0" fontId="18" fillId="26" borderId="11" xfId="0" applyFont="1" applyFill="1" applyBorder="1" applyAlignment="1">
      <alignment horizontal="center" vertical="center" shrinkToFit="1"/>
    </xf>
    <xf numFmtId="38" fontId="0" fillId="26" borderId="212" xfId="0" applyNumberFormat="1" applyFill="1" applyBorder="1" applyAlignment="1">
      <alignment horizontal="center" vertical="center" wrapText="1" shrinkToFit="1"/>
    </xf>
    <xf numFmtId="0" fontId="0" fillId="26" borderId="34" xfId="0" applyFill="1" applyBorder="1" applyAlignment="1">
      <alignment horizontal="center" vertical="center" wrapText="1" shrinkToFit="1"/>
    </xf>
    <xf numFmtId="0" fontId="18" fillId="26" borderId="129" xfId="0" applyFont="1" applyFill="1" applyBorder="1" applyAlignment="1">
      <alignment horizontal="center" vertical="center" textRotation="255" shrinkToFit="1"/>
    </xf>
    <xf numFmtId="0" fontId="18" fillId="26" borderId="130" xfId="0" applyFont="1" applyFill="1" applyBorder="1" applyAlignment="1">
      <alignment horizontal="center" vertical="center" textRotation="255" shrinkToFit="1"/>
    </xf>
    <xf numFmtId="0" fontId="18" fillId="26" borderId="163" xfId="0" applyFont="1" applyFill="1" applyBorder="1" applyAlignment="1">
      <alignment horizontal="center" vertical="center" textRotation="255" shrinkToFit="1"/>
    </xf>
    <xf numFmtId="38" fontId="0" fillId="26" borderId="63" xfId="0" applyNumberFormat="1" applyFill="1" applyBorder="1" applyAlignment="1">
      <alignment horizontal="center" vertical="center" wrapText="1" shrinkToFit="1"/>
    </xf>
    <xf numFmtId="0" fontId="18" fillId="0" borderId="0" xfId="0" applyNumberFormat="1" applyFont="1" applyFill="1" applyBorder="1" applyAlignment="1">
      <alignment horizontal="center" vertical="center" shrinkToFit="1"/>
    </xf>
    <xf numFmtId="0" fontId="18" fillId="0" borderId="0" xfId="0" applyFont="1" applyFill="1" applyBorder="1" applyAlignment="1">
      <alignment horizontal="center" vertical="center" wrapText="1" shrinkToFit="1"/>
    </xf>
    <xf numFmtId="0" fontId="18" fillId="0" borderId="139" xfId="0" applyFont="1" applyFill="1" applyBorder="1" applyAlignment="1">
      <alignment horizontal="center" vertical="center" shrinkToFit="1"/>
    </xf>
    <xf numFmtId="0" fontId="18" fillId="0" borderId="127" xfId="0" applyFont="1" applyFill="1" applyBorder="1" applyAlignment="1">
      <alignment horizontal="center" vertical="center" shrinkToFit="1"/>
    </xf>
    <xf numFmtId="0" fontId="18" fillId="0" borderId="53" xfId="0" applyNumberFormat="1" applyFont="1" applyFill="1" applyBorder="1" applyAlignment="1">
      <alignment horizontal="center" vertical="center" shrinkToFit="1"/>
    </xf>
    <xf numFmtId="0" fontId="18" fillId="0" borderId="67" xfId="0" applyNumberFormat="1" applyFont="1" applyFill="1" applyBorder="1" applyAlignment="1">
      <alignment horizontal="center" vertical="center" shrinkToFit="1"/>
    </xf>
    <xf numFmtId="0" fontId="18" fillId="0" borderId="53" xfId="0" applyFont="1" applyFill="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53" xfId="0" applyFont="1" applyFill="1" applyBorder="1" applyAlignment="1">
      <alignment horizontal="center" vertical="center" wrapText="1" shrinkToFit="1"/>
    </xf>
    <xf numFmtId="0" fontId="18" fillId="0" borderId="66" xfId="0" applyFont="1" applyFill="1" applyBorder="1" applyAlignment="1">
      <alignment horizontal="center" vertical="center" shrinkToFit="1"/>
    </xf>
    <xf numFmtId="0" fontId="18" fillId="0" borderId="27" xfId="0" applyFont="1" applyFill="1" applyBorder="1" applyAlignment="1">
      <alignment horizontal="center" vertical="center" shrinkToFit="1"/>
    </xf>
    <xf numFmtId="0" fontId="18" fillId="0" borderId="148" xfId="0" applyFont="1" applyFill="1" applyBorder="1" applyAlignment="1">
      <alignment horizontal="center" vertical="center" shrinkToFit="1"/>
    </xf>
    <xf numFmtId="0" fontId="18" fillId="0" borderId="162" xfId="0" applyFont="1" applyFill="1" applyBorder="1" applyAlignment="1">
      <alignment horizontal="center" vertical="center" shrinkToFit="1"/>
    </xf>
    <xf numFmtId="38" fontId="0" fillId="0" borderId="212" xfId="0" applyNumberFormat="1" applyFont="1" applyFill="1" applyBorder="1" applyAlignment="1">
      <alignment horizontal="center" vertical="center" wrapText="1" shrinkToFit="1"/>
    </xf>
    <xf numFmtId="0" fontId="18" fillId="25" borderId="129" xfId="0" applyFont="1" applyFill="1" applyBorder="1" applyAlignment="1">
      <alignment horizontal="center" vertical="center" textRotation="255" shrinkToFit="1"/>
    </xf>
    <xf numFmtId="0" fontId="18" fillId="25" borderId="130" xfId="0" applyFont="1" applyFill="1" applyBorder="1" applyAlignment="1">
      <alignment horizontal="center" vertical="center" textRotation="255" shrinkToFit="1"/>
    </xf>
    <xf numFmtId="0" fontId="18" fillId="25" borderId="163" xfId="0" applyFont="1" applyFill="1" applyBorder="1" applyAlignment="1">
      <alignment horizontal="center" vertical="center" textRotation="255" shrinkToFit="1"/>
    </xf>
    <xf numFmtId="38" fontId="18" fillId="0" borderId="0" xfId="0" applyNumberFormat="1" applyFont="1" applyFill="1" applyBorder="1" applyAlignment="1">
      <alignment horizontal="center" vertical="center" shrinkToFit="1"/>
    </xf>
    <xf numFmtId="0" fontId="41" fillId="25" borderId="51" xfId="0" applyFont="1" applyFill="1" applyBorder="1" applyAlignment="1">
      <alignment horizontal="center" vertical="center" shrinkToFit="1"/>
    </xf>
    <xf numFmtId="0" fontId="41" fillId="25" borderId="60" xfId="0" applyFont="1" applyFill="1" applyBorder="1" applyAlignment="1">
      <alignment horizontal="center" vertical="center" shrinkToFit="1"/>
    </xf>
    <xf numFmtId="0" fontId="41" fillId="0" borderId="51" xfId="0" applyFont="1" applyFill="1" applyBorder="1" applyAlignment="1">
      <alignment horizontal="center" vertical="center" shrinkToFit="1"/>
    </xf>
    <xf numFmtId="0" fontId="41" fillId="0" borderId="60" xfId="0" applyFont="1" applyFill="1" applyBorder="1" applyAlignment="1">
      <alignment horizontal="center" vertical="center" shrinkToFit="1"/>
    </xf>
    <xf numFmtId="38" fontId="0" fillId="26" borderId="164" xfId="0" applyNumberFormat="1" applyFont="1" applyFill="1" applyBorder="1" applyAlignment="1">
      <alignment horizontal="center" vertical="center" wrapText="1" shrinkToFit="1"/>
    </xf>
    <xf numFmtId="38" fontId="0" fillId="25" borderId="64" xfId="0" applyNumberFormat="1" applyFont="1" applyFill="1" applyBorder="1" applyAlignment="1">
      <alignment horizontal="center" vertical="center" wrapText="1" shrinkToFit="1"/>
    </xf>
    <xf numFmtId="0" fontId="18" fillId="0" borderId="131" xfId="0" applyFont="1" applyFill="1" applyBorder="1" applyAlignment="1">
      <alignment horizontal="center" vertical="center" textRotation="255" shrinkToFit="1"/>
    </xf>
    <xf numFmtId="0" fontId="18" fillId="25" borderId="211" xfId="0" applyFont="1" applyFill="1" applyBorder="1" applyAlignment="1">
      <alignment horizontal="center" vertical="center" shrinkToFit="1"/>
    </xf>
    <xf numFmtId="0" fontId="18" fillId="25" borderId="127" xfId="0" applyFont="1" applyFill="1" applyBorder="1" applyAlignment="1">
      <alignment horizontal="center" vertical="center" shrinkToFit="1"/>
    </xf>
    <xf numFmtId="38" fontId="0" fillId="0" borderId="63" xfId="0" applyNumberFormat="1" applyFill="1" applyBorder="1" applyAlignment="1">
      <alignment horizontal="center" vertical="center" wrapText="1" shrinkToFit="1"/>
    </xf>
    <xf numFmtId="38" fontId="0" fillId="0" borderId="83" xfId="0" applyNumberFormat="1" applyFont="1" applyFill="1" applyBorder="1" applyAlignment="1">
      <alignment horizontal="center" vertical="center" wrapText="1" shrinkToFit="1"/>
    </xf>
    <xf numFmtId="38" fontId="0" fillId="0" borderId="34" xfId="0" applyNumberFormat="1" applyFont="1" applyFill="1" applyBorder="1" applyAlignment="1">
      <alignment horizontal="center" vertical="center" wrapText="1" shrinkToFit="1"/>
    </xf>
    <xf numFmtId="0" fontId="18" fillId="0" borderId="211" xfId="0" applyFont="1" applyFill="1" applyBorder="1" applyAlignment="1">
      <alignment horizontal="center" vertical="center" shrinkToFit="1"/>
    </xf>
    <xf numFmtId="0" fontId="0" fillId="0" borderId="0" xfId="0" applyFont="1" applyAlignment="1">
      <alignment horizontal="center" vertical="center" wrapText="1"/>
    </xf>
  </cellXfs>
  <cellStyles count="246">
    <cellStyle name="20% - アクセント 1" xfId="1" xr:uid="{00000000-0005-0000-0000-000000000000}"/>
    <cellStyle name="20% - アクセント 1 2" xfId="109" xr:uid="{00000000-0005-0000-0000-000001000000}"/>
    <cellStyle name="20% - アクセント 2" xfId="2" xr:uid="{00000000-0005-0000-0000-000002000000}"/>
    <cellStyle name="20% - アクセント 2 2" xfId="110" xr:uid="{00000000-0005-0000-0000-000003000000}"/>
    <cellStyle name="20% - アクセント 3" xfId="3" xr:uid="{00000000-0005-0000-0000-000004000000}"/>
    <cellStyle name="20% - アクセント 3 2" xfId="111" xr:uid="{00000000-0005-0000-0000-000005000000}"/>
    <cellStyle name="20% - アクセント 4" xfId="4" xr:uid="{00000000-0005-0000-0000-000006000000}"/>
    <cellStyle name="20% - アクセント 4 2" xfId="112" xr:uid="{00000000-0005-0000-0000-000007000000}"/>
    <cellStyle name="20% - アクセント 5" xfId="5" xr:uid="{00000000-0005-0000-0000-000008000000}"/>
    <cellStyle name="20% - アクセント 5 2" xfId="113" xr:uid="{00000000-0005-0000-0000-000009000000}"/>
    <cellStyle name="20% - アクセント 6" xfId="6" xr:uid="{00000000-0005-0000-0000-00000A000000}"/>
    <cellStyle name="20% - アクセント 6 2" xfId="114" xr:uid="{00000000-0005-0000-0000-00000B000000}"/>
    <cellStyle name="40% - アクセント 1" xfId="7" xr:uid="{00000000-0005-0000-0000-00000C000000}"/>
    <cellStyle name="40% - アクセント 1 2" xfId="115" xr:uid="{00000000-0005-0000-0000-00000D000000}"/>
    <cellStyle name="40% - アクセント 2" xfId="8" xr:uid="{00000000-0005-0000-0000-00000E000000}"/>
    <cellStyle name="40% - アクセント 2 2" xfId="116" xr:uid="{00000000-0005-0000-0000-00000F000000}"/>
    <cellStyle name="40% - アクセント 3" xfId="9" xr:uid="{00000000-0005-0000-0000-000010000000}"/>
    <cellStyle name="40% - アクセント 3 2" xfId="117" xr:uid="{00000000-0005-0000-0000-000011000000}"/>
    <cellStyle name="40% - アクセント 4" xfId="10" xr:uid="{00000000-0005-0000-0000-000012000000}"/>
    <cellStyle name="40% - アクセント 4 2" xfId="118" xr:uid="{00000000-0005-0000-0000-000013000000}"/>
    <cellStyle name="40% - アクセント 5" xfId="11" xr:uid="{00000000-0005-0000-0000-000014000000}"/>
    <cellStyle name="40% - アクセント 5 2" xfId="119" xr:uid="{00000000-0005-0000-0000-000015000000}"/>
    <cellStyle name="40% - アクセント 6" xfId="12" xr:uid="{00000000-0005-0000-0000-000016000000}"/>
    <cellStyle name="40% - アクセント 6 2" xfId="120" xr:uid="{00000000-0005-0000-0000-000017000000}"/>
    <cellStyle name="60% - アクセント 1" xfId="13" xr:uid="{00000000-0005-0000-0000-000018000000}"/>
    <cellStyle name="60% - アクセント 1 2" xfId="121" xr:uid="{00000000-0005-0000-0000-000019000000}"/>
    <cellStyle name="60% - アクセント 2" xfId="14" xr:uid="{00000000-0005-0000-0000-00001A000000}"/>
    <cellStyle name="60% - アクセント 2 2" xfId="122" xr:uid="{00000000-0005-0000-0000-00001B000000}"/>
    <cellStyle name="60% - アクセント 3" xfId="15" xr:uid="{00000000-0005-0000-0000-00001C000000}"/>
    <cellStyle name="60% - アクセント 3 2" xfId="123" xr:uid="{00000000-0005-0000-0000-00001D000000}"/>
    <cellStyle name="60% - アクセント 4" xfId="16" xr:uid="{00000000-0005-0000-0000-00001E000000}"/>
    <cellStyle name="60% - アクセント 4 2" xfId="124" xr:uid="{00000000-0005-0000-0000-00001F000000}"/>
    <cellStyle name="60% - アクセント 5" xfId="17" xr:uid="{00000000-0005-0000-0000-000020000000}"/>
    <cellStyle name="60% - アクセント 5 2" xfId="125" xr:uid="{00000000-0005-0000-0000-000021000000}"/>
    <cellStyle name="60% - アクセント 6" xfId="18" xr:uid="{00000000-0005-0000-0000-000022000000}"/>
    <cellStyle name="60% - アクセント 6 2" xfId="126" xr:uid="{00000000-0005-0000-0000-000023000000}"/>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xr:uid="{00000000-0005-0000-0000-00002C000000}"/>
    <cellStyle name="どちらでもない 2" xfId="127" xr:uid="{00000000-0005-0000-0000-00002D000000}"/>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メモ" xfId="28" builtinId="10" customBuiltin="1"/>
    <cellStyle name="メモ 2" xfId="135" xr:uid="{00000000-0005-0000-0000-00004E000000}"/>
    <cellStyle name="メモ 2 2" xfId="154" xr:uid="{00000000-0005-0000-0000-00004F000000}"/>
    <cellStyle name="メモ 2 2 2" xfId="214" xr:uid="{00000000-0005-0000-0000-000050000000}"/>
    <cellStyle name="メモ 2 2 3" xfId="229" xr:uid="{00000000-0005-0000-0000-000051000000}"/>
    <cellStyle name="メモ 2 2 4" xfId="173" xr:uid="{00000000-0005-0000-0000-000052000000}"/>
    <cellStyle name="メモ 2 3" xfId="195" xr:uid="{00000000-0005-0000-0000-000053000000}"/>
    <cellStyle name="メモ 2 4" xfId="165" xr:uid="{00000000-0005-0000-0000-000054000000}"/>
    <cellStyle name="メモ 2 5" xfId="191" xr:uid="{00000000-0005-0000-0000-000055000000}"/>
    <cellStyle name="メモ 3" xfId="141" xr:uid="{00000000-0005-0000-0000-000056000000}"/>
    <cellStyle name="メモ 3 2" xfId="201" xr:uid="{00000000-0005-0000-0000-000057000000}"/>
    <cellStyle name="メモ 3 3" xfId="224" xr:uid="{00000000-0005-0000-0000-000058000000}"/>
    <cellStyle name="メモ 3 4" xfId="194" xr:uid="{00000000-0005-0000-0000-000059000000}"/>
    <cellStyle name="メモ 4" xfId="146" xr:uid="{00000000-0005-0000-0000-00005A000000}"/>
    <cellStyle name="メモ 4 2" xfId="206" xr:uid="{00000000-0005-0000-0000-00005B000000}"/>
    <cellStyle name="メモ 4 3" xfId="235" xr:uid="{00000000-0005-0000-0000-00005C000000}"/>
    <cellStyle name="メモ 4 4" xfId="228" xr:uid="{00000000-0005-0000-0000-00005D000000}"/>
    <cellStyle name="メモ 5" xfId="182" xr:uid="{00000000-0005-0000-0000-00005E000000}"/>
    <cellStyle name="メモ 6" xfId="177" xr:uid="{00000000-0005-0000-0000-00005F000000}"/>
    <cellStyle name="リンク セル" xfId="29" builtinId="24" customBuiltin="1"/>
    <cellStyle name="悪い" xfId="30" builtinId="27" customBuiltin="1"/>
    <cellStyle name="計算" xfId="31" builtinId="22" customBuiltin="1"/>
    <cellStyle name="計算 2" xfId="136" xr:uid="{00000000-0005-0000-0000-000063000000}"/>
    <cellStyle name="計算 2 2" xfId="155" xr:uid="{00000000-0005-0000-0000-000064000000}"/>
    <cellStyle name="計算 2 2 2" xfId="215" xr:uid="{00000000-0005-0000-0000-000065000000}"/>
    <cellStyle name="計算 2 2 3" xfId="230" xr:uid="{00000000-0005-0000-0000-000066000000}"/>
    <cellStyle name="計算 2 2 4" xfId="243" xr:uid="{00000000-0005-0000-0000-000067000000}"/>
    <cellStyle name="計算 2 3" xfId="196" xr:uid="{00000000-0005-0000-0000-000068000000}"/>
    <cellStyle name="計算 2 4" xfId="187" xr:uid="{00000000-0005-0000-0000-000069000000}"/>
    <cellStyle name="計算 2 5" xfId="176" xr:uid="{00000000-0005-0000-0000-00006A000000}"/>
    <cellStyle name="計算 3" xfId="140" xr:uid="{00000000-0005-0000-0000-00006B000000}"/>
    <cellStyle name="計算 3 2" xfId="200" xr:uid="{00000000-0005-0000-0000-00006C000000}"/>
    <cellStyle name="計算 3 3" xfId="223" xr:uid="{00000000-0005-0000-0000-00006D000000}"/>
    <cellStyle name="計算 3 4" xfId="175" xr:uid="{00000000-0005-0000-0000-00006E000000}"/>
    <cellStyle name="計算 4" xfId="147" xr:uid="{00000000-0005-0000-0000-00006F000000}"/>
    <cellStyle name="計算 4 2" xfId="207" xr:uid="{00000000-0005-0000-0000-000070000000}"/>
    <cellStyle name="計算 4 3" xfId="236" xr:uid="{00000000-0005-0000-0000-000071000000}"/>
    <cellStyle name="計算 4 4" xfId="220" xr:uid="{00000000-0005-0000-0000-000072000000}"/>
    <cellStyle name="計算 5" xfId="181" xr:uid="{00000000-0005-0000-0000-000073000000}"/>
    <cellStyle name="計算 6" xfId="170" xr:uid="{00000000-0005-0000-0000-000074000000}"/>
    <cellStyle name="警告文" xfId="32" builtinId="11" customBuiltin="1"/>
    <cellStyle name="桁区切り" xfId="129" builtinId="6"/>
    <cellStyle name="桁区切り 3" xfId="145" xr:uid="{00000000-0005-0000-0000-000077000000}"/>
    <cellStyle name="桁区切り[0]_Sheet12" xfId="59" xr:uid="{00000000-0005-0000-0000-000078000000}"/>
    <cellStyle name="桁区切り[0]_選手権" xfId="58" xr:uid="{00000000-0005-0000-0000-000079000000}"/>
    <cellStyle name="見出し 1" xfId="33" builtinId="16" customBuiltin="1"/>
    <cellStyle name="見出し 2" xfId="34" builtinId="17" customBuiltin="1"/>
    <cellStyle name="見出し 3" xfId="35" builtinId="18" customBuiltin="1"/>
    <cellStyle name="見出し 3 2" xfId="128" xr:uid="{00000000-0005-0000-0000-00007D000000}"/>
    <cellStyle name="見出し 3 2 2" xfId="153" xr:uid="{00000000-0005-0000-0000-00007E000000}"/>
    <cellStyle name="見出し 3 2 2 2" xfId="213" xr:uid="{00000000-0005-0000-0000-00007F000000}"/>
    <cellStyle name="見出し 3 2 2 3" xfId="240" xr:uid="{00000000-0005-0000-0000-000080000000}"/>
    <cellStyle name="見出し 3 2 3" xfId="159" xr:uid="{00000000-0005-0000-0000-000081000000}"/>
    <cellStyle name="見出し 3 2 3 2" xfId="219" xr:uid="{00000000-0005-0000-0000-000082000000}"/>
    <cellStyle name="見出し 3 2 3 3" xfId="241" xr:uid="{00000000-0005-0000-0000-000083000000}"/>
    <cellStyle name="見出し 3 2 4" xfId="152" xr:uid="{00000000-0005-0000-0000-000084000000}"/>
    <cellStyle name="見出し 3 2 4 2" xfId="212" xr:uid="{00000000-0005-0000-0000-000085000000}"/>
    <cellStyle name="見出し 3 2 4 3" xfId="184" xr:uid="{00000000-0005-0000-0000-000086000000}"/>
    <cellStyle name="見出し 3 2 5" xfId="190" xr:uid="{00000000-0005-0000-0000-000087000000}"/>
    <cellStyle name="見出し 3 2 6" xfId="183" xr:uid="{00000000-0005-0000-0000-000088000000}"/>
    <cellStyle name="見出し 3 3" xfId="148" xr:uid="{00000000-0005-0000-0000-000089000000}"/>
    <cellStyle name="見出し 3 3 2" xfId="208" xr:uid="{00000000-0005-0000-0000-00008A000000}"/>
    <cellStyle name="見出し 3 3 3" xfId="189" xr:uid="{00000000-0005-0000-0000-00008B000000}"/>
    <cellStyle name="見出し 3 4" xfId="169" xr:uid="{00000000-0005-0000-0000-00008C000000}"/>
    <cellStyle name="見出し 3 5" xfId="172" xr:uid="{00000000-0005-0000-0000-00008D000000}"/>
    <cellStyle name="見出し 4" xfId="36" builtinId="19" customBuiltin="1"/>
    <cellStyle name="集計" xfId="60" builtinId="25" customBuiltin="1"/>
    <cellStyle name="集計 2" xfId="142" xr:uid="{00000000-0005-0000-0000-000090000000}"/>
    <cellStyle name="集計 2 2" xfId="158" xr:uid="{00000000-0005-0000-0000-000091000000}"/>
    <cellStyle name="集計 2 2 2" xfId="218" xr:uid="{00000000-0005-0000-0000-000092000000}"/>
    <cellStyle name="集計 2 2 3" xfId="233" xr:uid="{00000000-0005-0000-0000-000093000000}"/>
    <cellStyle name="集計 2 2 4" xfId="245" xr:uid="{00000000-0005-0000-0000-000094000000}"/>
    <cellStyle name="集計 2 3" xfId="202" xr:uid="{00000000-0005-0000-0000-000095000000}"/>
    <cellStyle name="集計 2 4" xfId="225" xr:uid="{00000000-0005-0000-0000-000096000000}"/>
    <cellStyle name="集計 2 5" xfId="188" xr:uid="{00000000-0005-0000-0000-000097000000}"/>
    <cellStyle name="集計 3" xfId="143" xr:uid="{00000000-0005-0000-0000-000098000000}"/>
    <cellStyle name="集計 3 2" xfId="203" xr:uid="{00000000-0005-0000-0000-000099000000}"/>
    <cellStyle name="集計 3 3" xfId="226" xr:uid="{00000000-0005-0000-0000-00009A000000}"/>
    <cellStyle name="集計 3 4" xfId="205" xr:uid="{00000000-0005-0000-0000-00009B000000}"/>
    <cellStyle name="集計 4" xfId="151" xr:uid="{00000000-0005-0000-0000-00009C000000}"/>
    <cellStyle name="集計 4 2" xfId="211" xr:uid="{00000000-0005-0000-0000-00009D000000}"/>
    <cellStyle name="集計 4 3" xfId="239" xr:uid="{00000000-0005-0000-0000-00009E000000}"/>
    <cellStyle name="集計 4 4" xfId="242" xr:uid="{00000000-0005-0000-0000-00009F000000}"/>
    <cellStyle name="集計 5" xfId="171" xr:uid="{00000000-0005-0000-0000-0000A0000000}"/>
    <cellStyle name="集計 6" xfId="166" xr:uid="{00000000-0005-0000-0000-0000A1000000}"/>
    <cellStyle name="出力" xfId="37" builtinId="21" customBuiltin="1"/>
    <cellStyle name="出力 2" xfId="137" xr:uid="{00000000-0005-0000-0000-0000A3000000}"/>
    <cellStyle name="出力 2 2" xfId="156" xr:uid="{00000000-0005-0000-0000-0000A4000000}"/>
    <cellStyle name="出力 2 2 2" xfId="216" xr:uid="{00000000-0005-0000-0000-0000A5000000}"/>
    <cellStyle name="出力 2 2 3" xfId="231" xr:uid="{00000000-0005-0000-0000-0000A6000000}"/>
    <cellStyle name="出力 2 2 4" xfId="178" xr:uid="{00000000-0005-0000-0000-0000A7000000}"/>
    <cellStyle name="出力 2 3" xfId="197" xr:uid="{00000000-0005-0000-0000-0000A8000000}"/>
    <cellStyle name="出力 2 4" xfId="164" xr:uid="{00000000-0005-0000-0000-0000A9000000}"/>
    <cellStyle name="出力 2 5" xfId="192" xr:uid="{00000000-0005-0000-0000-0000AA000000}"/>
    <cellStyle name="出力 3" xfId="139" xr:uid="{00000000-0005-0000-0000-0000AB000000}"/>
    <cellStyle name="出力 3 2" xfId="199" xr:uid="{00000000-0005-0000-0000-0000AC000000}"/>
    <cellStyle name="出力 3 3" xfId="222" xr:uid="{00000000-0005-0000-0000-0000AD000000}"/>
    <cellStyle name="出力 3 4" xfId="193" xr:uid="{00000000-0005-0000-0000-0000AE000000}"/>
    <cellStyle name="出力 4" xfId="149" xr:uid="{00000000-0005-0000-0000-0000AF000000}"/>
    <cellStyle name="出力 4 2" xfId="209" xr:uid="{00000000-0005-0000-0000-0000B0000000}"/>
    <cellStyle name="出力 4 3" xfId="237" xr:uid="{00000000-0005-0000-0000-0000B1000000}"/>
    <cellStyle name="出力 4 4" xfId="234" xr:uid="{00000000-0005-0000-0000-0000B2000000}"/>
    <cellStyle name="出力 5" xfId="180" xr:uid="{00000000-0005-0000-0000-0000B3000000}"/>
    <cellStyle name="出力 6" xfId="168" xr:uid="{00000000-0005-0000-0000-0000B4000000}"/>
    <cellStyle name="説明文" xfId="38" builtinId="53" customBuiltin="1"/>
    <cellStyle name="通貨[0]_Sheet3" xfId="39" xr:uid="{00000000-0005-0000-0000-0000B6000000}"/>
    <cellStyle name="通貨[0]_Sheet4" xfId="130" xr:uid="{00000000-0005-0000-0000-0000B7000000}"/>
    <cellStyle name="入力" xfId="40" builtinId="20" customBuiltin="1"/>
    <cellStyle name="入力 2" xfId="138" xr:uid="{00000000-0005-0000-0000-0000B9000000}"/>
    <cellStyle name="入力 2 2" xfId="157" xr:uid="{00000000-0005-0000-0000-0000BA000000}"/>
    <cellStyle name="入力 2 2 2" xfId="217" xr:uid="{00000000-0005-0000-0000-0000BB000000}"/>
    <cellStyle name="入力 2 2 3" xfId="232" xr:uid="{00000000-0005-0000-0000-0000BC000000}"/>
    <cellStyle name="入力 2 2 4" xfId="244" xr:uid="{00000000-0005-0000-0000-0000BD000000}"/>
    <cellStyle name="入力 2 3" xfId="198" xr:uid="{00000000-0005-0000-0000-0000BE000000}"/>
    <cellStyle name="入力 2 4" xfId="221" xr:uid="{00000000-0005-0000-0000-0000BF000000}"/>
    <cellStyle name="入力 2 5" xfId="186" xr:uid="{00000000-0005-0000-0000-0000C0000000}"/>
    <cellStyle name="入力 3" xfId="144" xr:uid="{00000000-0005-0000-0000-0000C1000000}"/>
    <cellStyle name="入力 3 2" xfId="204" xr:uid="{00000000-0005-0000-0000-0000C2000000}"/>
    <cellStyle name="入力 3 3" xfId="227" xr:uid="{00000000-0005-0000-0000-0000C3000000}"/>
    <cellStyle name="入力 3 4" xfId="185" xr:uid="{00000000-0005-0000-0000-0000C4000000}"/>
    <cellStyle name="入力 4" xfId="150" xr:uid="{00000000-0005-0000-0000-0000C5000000}"/>
    <cellStyle name="入力 4 2" xfId="210" xr:uid="{00000000-0005-0000-0000-0000C6000000}"/>
    <cellStyle name="入力 4 3" xfId="238" xr:uid="{00000000-0005-0000-0000-0000C7000000}"/>
    <cellStyle name="入力 4 4" xfId="174" xr:uid="{00000000-0005-0000-0000-0000C8000000}"/>
    <cellStyle name="入力 5" xfId="179" xr:uid="{00000000-0005-0000-0000-0000C9000000}"/>
    <cellStyle name="入力 6" xfId="167" xr:uid="{00000000-0005-0000-0000-0000CA000000}"/>
    <cellStyle name="標準" xfId="0" builtinId="0"/>
    <cellStyle name="標準 2" xfId="107" xr:uid="{00000000-0005-0000-0000-0000CC000000}"/>
    <cellStyle name="標準 2 2" xfId="162" xr:uid="{00000000-0005-0000-0000-0000CD000000}"/>
    <cellStyle name="標準 2 3" xfId="161" xr:uid="{00000000-0005-0000-0000-0000CE000000}"/>
    <cellStyle name="標準 3" xfId="108" xr:uid="{00000000-0005-0000-0000-0000CF000000}"/>
    <cellStyle name="標準 4" xfId="132" xr:uid="{00000000-0005-0000-0000-0000D0000000}"/>
    <cellStyle name="標準 5" xfId="134" xr:uid="{00000000-0005-0000-0000-0000D1000000}"/>
    <cellStyle name="標準 6" xfId="160" xr:uid="{00000000-0005-0000-0000-0000D2000000}"/>
    <cellStyle name="標準 6 2" xfId="133" xr:uid="{00000000-0005-0000-0000-0000D3000000}"/>
    <cellStyle name="標準 7" xfId="163" xr:uid="{00000000-0005-0000-0000-0000D4000000}"/>
    <cellStyle name="標準_Sheet1_リーグ戦090504_リーグ戦（平成23年度）0401" xfId="131" xr:uid="{00000000-0005-0000-0000-0000D5000000}"/>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良い" xfId="41" builtinId="26" customBuiltin="1"/>
  </cellStyles>
  <dxfs count="0"/>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364067</xdr:colOff>
      <xdr:row>5</xdr:row>
      <xdr:rowOff>167178</xdr:rowOff>
    </xdr:from>
    <xdr:to>
      <xdr:col>14</xdr:col>
      <xdr:colOff>364067</xdr:colOff>
      <xdr:row>18</xdr:row>
      <xdr:rowOff>14816</xdr:rowOff>
    </xdr:to>
    <xdr:sp macro="" textlink="">
      <xdr:nvSpPr>
        <xdr:cNvPr id="2" name="タイトル 1">
          <a:extLst>
            <a:ext uri="{FF2B5EF4-FFF2-40B4-BE49-F238E27FC236}">
              <a16:creationId xmlns:a16="http://schemas.microsoft.com/office/drawing/2014/main" id="{00000000-0008-0000-0000-000002000000}"/>
            </a:ext>
          </a:extLst>
        </xdr:cNvPr>
        <xdr:cNvSpPr>
          <a:spLocks noGrp="1"/>
        </xdr:cNvSpPr>
      </xdr:nvSpPr>
      <xdr:spPr>
        <a:xfrm>
          <a:off x="1051984" y="1013845"/>
          <a:ext cx="8942916" cy="2048971"/>
        </a:xfrm>
        <a:prstGeom prst="rect">
          <a:avLst/>
        </a:prstGeom>
        <a:noFill/>
      </xdr:spPr>
      <xdr:txBody>
        <a:bodyPr vert="horz" wrap="square" lIns="91440" tIns="45720" rIns="91440" bIns="45720" rtlCol="0" anchor="ctr">
          <a:normAutofit/>
        </a:bodyPr>
        <a:lstStyle>
          <a:lvl1pPr algn="ctr" defTabSz="914400" rtl="0" eaLnBrk="1" latinLnBrk="0" hangingPunct="1">
            <a:lnSpc>
              <a:spcPct val="90000"/>
            </a:lnSpc>
            <a:spcBef>
              <a:spcPct val="0"/>
            </a:spcBef>
            <a:buNone/>
            <a:defRPr kumimoji="1" sz="6000" kern="1200">
              <a:solidFill>
                <a:schemeClr val="tx1"/>
              </a:solidFill>
              <a:latin typeface="+mj-lt"/>
              <a:ea typeface="+mj-ea"/>
              <a:cs typeface="+mj-cs"/>
            </a:defRPr>
          </a:lvl1pPr>
        </a:lstStyle>
        <a:p>
          <a:r>
            <a:rPr kumimoji="1" lang="ja-JP" altLang="en-US" sz="4000">
              <a:latin typeface="Meiryo UI" panose="020B0604030504040204" pitchFamily="50" charset="-128"/>
              <a:ea typeface="Meiryo UI" panose="020B0604030504040204" pitchFamily="50" charset="-128"/>
            </a:rPr>
            <a:t>第</a:t>
          </a:r>
          <a:r>
            <a:rPr kumimoji="1" lang="en-US" altLang="ja-JP" sz="4000">
              <a:latin typeface="Meiryo UI" panose="020B0604030504040204" pitchFamily="50" charset="-128"/>
              <a:ea typeface="Meiryo UI" panose="020B0604030504040204" pitchFamily="50" charset="-128"/>
            </a:rPr>
            <a:t>4</a:t>
          </a:r>
          <a:r>
            <a:rPr kumimoji="1" lang="ja-JP" altLang="en-US" sz="4000">
              <a:latin typeface="Meiryo UI" panose="020B0604030504040204" pitchFamily="50" charset="-128"/>
              <a:ea typeface="Meiryo UI" panose="020B0604030504040204" pitchFamily="50" charset="-128"/>
            </a:rPr>
            <a:t>回大阪府社会人バスケットボール</a:t>
          </a:r>
          <a:endParaRPr kumimoji="1" lang="en-US" altLang="ja-JP" sz="4000">
            <a:latin typeface="Meiryo UI" panose="020B0604030504040204" pitchFamily="50" charset="-128"/>
            <a:ea typeface="Meiryo UI" panose="020B0604030504040204" pitchFamily="50" charset="-128"/>
          </a:endParaRPr>
        </a:p>
        <a:p>
          <a:r>
            <a:rPr kumimoji="1" lang="ja-JP" altLang="en-US" sz="4000">
              <a:latin typeface="Meiryo UI" panose="020B0604030504040204" pitchFamily="50" charset="-128"/>
              <a:ea typeface="Meiryo UI" panose="020B0604030504040204" pitchFamily="50" charset="-128"/>
            </a:rPr>
            <a:t>選手権大会日程</a:t>
          </a:r>
          <a:endParaRPr kumimoji="1" lang="en-US" altLang="ja-JP" sz="4000">
            <a:latin typeface="Meiryo UI" panose="020B0604030504040204" pitchFamily="50" charset="-128"/>
            <a:ea typeface="Meiryo UI" panose="020B0604030504040204" pitchFamily="50" charset="-128"/>
          </a:endParaRPr>
        </a:p>
        <a:p>
          <a:r>
            <a:rPr kumimoji="1" lang="en-US" altLang="ja-JP" sz="2400">
              <a:latin typeface="Meiryo UI" panose="020B0604030504040204" pitchFamily="50" charset="-128"/>
              <a:ea typeface="Meiryo UI" panose="020B0604030504040204" pitchFamily="50" charset="-128"/>
            </a:rPr>
            <a:t>2021</a:t>
          </a:r>
          <a:r>
            <a:rPr kumimoji="1" lang="ja-JP" altLang="en-US" sz="2400">
              <a:latin typeface="Meiryo UI" panose="020B0604030504040204" pitchFamily="50" charset="-128"/>
              <a:ea typeface="Meiryo UI" panose="020B0604030504040204" pitchFamily="50" charset="-128"/>
            </a:rPr>
            <a:t>年</a:t>
          </a:r>
          <a:r>
            <a:rPr kumimoji="1" lang="en-US" altLang="ja-JP" sz="2400">
              <a:latin typeface="Meiryo UI" panose="020B0604030504040204" pitchFamily="50" charset="-128"/>
              <a:ea typeface="Meiryo UI" panose="020B0604030504040204" pitchFamily="50" charset="-128"/>
            </a:rPr>
            <a:t>6</a:t>
          </a:r>
          <a:r>
            <a:rPr kumimoji="1" lang="ja-JP" altLang="en-US" sz="2400">
              <a:latin typeface="Meiryo UI" panose="020B0604030504040204" pitchFamily="50" charset="-128"/>
              <a:ea typeface="Meiryo UI" panose="020B0604030504040204" pitchFamily="50" charset="-128"/>
            </a:rPr>
            <a:t>月～</a:t>
          </a:r>
          <a:r>
            <a:rPr kumimoji="1" lang="en-US" altLang="ja-JP" sz="2400">
              <a:latin typeface="Meiryo UI" panose="020B0604030504040204" pitchFamily="50" charset="-128"/>
              <a:ea typeface="Meiryo UI" panose="020B0604030504040204" pitchFamily="50" charset="-128"/>
            </a:rPr>
            <a:t>2022</a:t>
          </a:r>
          <a:r>
            <a:rPr kumimoji="1" lang="ja-JP" altLang="en-US" sz="2400">
              <a:latin typeface="Meiryo UI" panose="020B0604030504040204" pitchFamily="50" charset="-128"/>
              <a:ea typeface="Meiryo UI" panose="020B0604030504040204" pitchFamily="50" charset="-128"/>
            </a:rPr>
            <a:t>年</a:t>
          </a:r>
          <a:r>
            <a:rPr kumimoji="1" lang="en-US" altLang="ja-JP" sz="2400">
              <a:latin typeface="Meiryo UI" panose="020B0604030504040204" pitchFamily="50" charset="-128"/>
              <a:ea typeface="Meiryo UI" panose="020B0604030504040204" pitchFamily="50" charset="-128"/>
            </a:rPr>
            <a:t>2</a:t>
          </a:r>
          <a:r>
            <a:rPr kumimoji="1" lang="ja-JP" altLang="en-US" sz="2400">
              <a:latin typeface="Meiryo UI" panose="020B0604030504040204" pitchFamily="50" charset="-128"/>
              <a:ea typeface="Meiryo UI" panose="020B0604030504040204" pitchFamily="50" charset="-128"/>
            </a:rPr>
            <a:t>月</a:t>
          </a:r>
          <a:endParaRPr kumimoji="1" lang="ja-JP" altLang="en-US" sz="3600">
            <a:latin typeface="Meiryo UI" panose="020B0604030504040204" pitchFamily="50" charset="-128"/>
            <a:ea typeface="Meiryo UI" panose="020B0604030504040204" pitchFamily="50" charset="-128"/>
          </a:endParaRPr>
        </a:p>
      </xdr:txBody>
    </xdr:sp>
    <xdr:clientData/>
  </xdr:twoCellAnchor>
  <xdr:oneCellAnchor>
    <xdr:from>
      <xdr:col>0</xdr:col>
      <xdr:colOff>306561</xdr:colOff>
      <xdr:row>31</xdr:row>
      <xdr:rowOff>7157</xdr:rowOff>
    </xdr:from>
    <xdr:ext cx="9144000" cy="435504"/>
    <xdr:sp macro="" textlink="">
      <xdr:nvSpPr>
        <xdr:cNvPr id="3" name="字幕 2">
          <a:extLst>
            <a:ext uri="{FF2B5EF4-FFF2-40B4-BE49-F238E27FC236}">
              <a16:creationId xmlns:a16="http://schemas.microsoft.com/office/drawing/2014/main" id="{00000000-0008-0000-0000-000003000000}"/>
            </a:ext>
          </a:extLst>
        </xdr:cNvPr>
        <xdr:cNvSpPr txBox="1">
          <a:spLocks/>
        </xdr:cNvSpPr>
      </xdr:nvSpPr>
      <xdr:spPr>
        <a:xfrm>
          <a:off x="306561" y="5256490"/>
          <a:ext cx="9144000" cy="435504"/>
        </a:xfrm>
        <a:prstGeom prst="rect">
          <a:avLst/>
        </a:prstGeom>
      </xdr:spPr>
      <xdr:txBody>
        <a:bodyPr vertOverflow="clip" horzOverflow="clip" vert="horz" wrap="square" lIns="91440" tIns="45720" rIns="91440" bIns="45720" rtlCol="0" anchor="ctr">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2500"/>
            </a:lnSpc>
          </a:pPr>
          <a:r>
            <a:rPr lang="ja-JP" altLang="en-US" sz="2000">
              <a:latin typeface="Meiryo UI" panose="020B0604030504040204" pitchFamily="50" charset="-128"/>
              <a:ea typeface="Meiryo UI" panose="020B0604030504040204" pitchFamily="50" charset="-128"/>
            </a:rPr>
            <a:t>第</a:t>
          </a:r>
          <a:r>
            <a:rPr lang="en-US" altLang="ja-JP" sz="2000">
              <a:latin typeface="Meiryo UI" panose="020B0604030504040204" pitchFamily="50" charset="-128"/>
              <a:ea typeface="Meiryo UI" panose="020B0604030504040204" pitchFamily="50" charset="-128"/>
            </a:rPr>
            <a:t>8</a:t>
          </a:r>
          <a:r>
            <a:rPr lang="ja-JP" altLang="en-US" sz="2000">
              <a:latin typeface="Meiryo UI" panose="020B0604030504040204" pitchFamily="50" charset="-128"/>
              <a:ea typeface="Meiryo UI" panose="020B0604030504040204" pitchFamily="50" charset="-128"/>
            </a:rPr>
            <a:t>版　</a:t>
          </a:r>
          <a:r>
            <a:rPr lang="en-US" altLang="ja-JP" sz="2000">
              <a:latin typeface="Meiryo UI" panose="020B0604030504040204" pitchFamily="50" charset="-128"/>
              <a:ea typeface="Meiryo UI" panose="020B0604030504040204" pitchFamily="50" charset="-128"/>
            </a:rPr>
            <a:t>2021</a:t>
          </a:r>
          <a:r>
            <a:rPr lang="ja-JP" altLang="en-US" sz="2000">
              <a:latin typeface="Meiryo UI" panose="020B0604030504040204" pitchFamily="50" charset="-128"/>
              <a:ea typeface="Meiryo UI" panose="020B0604030504040204" pitchFamily="50" charset="-128"/>
            </a:rPr>
            <a:t>年</a:t>
          </a:r>
          <a:r>
            <a:rPr lang="en-US" altLang="ja-JP" sz="2000">
              <a:latin typeface="Meiryo UI" panose="020B0604030504040204" pitchFamily="50" charset="-128"/>
              <a:ea typeface="Meiryo UI" panose="020B0604030504040204" pitchFamily="50" charset="-128"/>
            </a:rPr>
            <a:t>7</a:t>
          </a:r>
          <a:r>
            <a:rPr lang="ja-JP" altLang="en-US" sz="2000">
              <a:latin typeface="Meiryo UI" panose="020B0604030504040204" pitchFamily="50" charset="-128"/>
              <a:ea typeface="Meiryo UI" panose="020B0604030504040204" pitchFamily="50" charset="-128"/>
            </a:rPr>
            <a:t>月</a:t>
          </a:r>
          <a:r>
            <a:rPr lang="en-US" altLang="ja-JP" sz="2000">
              <a:latin typeface="Meiryo UI" panose="020B0604030504040204" pitchFamily="50" charset="-128"/>
              <a:ea typeface="Meiryo UI" panose="020B0604030504040204" pitchFamily="50" charset="-128"/>
            </a:rPr>
            <a:t>10</a:t>
          </a:r>
          <a:r>
            <a:rPr lang="ja-JP" altLang="en-US" sz="2000">
              <a:latin typeface="Meiryo UI" panose="020B0604030504040204" pitchFamily="50" charset="-128"/>
              <a:ea typeface="Meiryo UI" panose="020B0604030504040204" pitchFamily="50" charset="-128"/>
            </a:rPr>
            <a:t>日</a:t>
          </a:r>
        </a:p>
      </xdr:txBody>
    </xdr:sp>
    <xdr:clientData/>
  </xdr:oneCellAnchor>
  <xdr:twoCellAnchor editAs="oneCell">
    <xdr:from>
      <xdr:col>0</xdr:col>
      <xdr:colOff>298453</xdr:colOff>
      <xdr:row>23</xdr:row>
      <xdr:rowOff>12700</xdr:rowOff>
    </xdr:from>
    <xdr:to>
      <xdr:col>15</xdr:col>
      <xdr:colOff>322856</xdr:colOff>
      <xdr:row>28</xdr:row>
      <xdr:rowOff>135130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8453" y="3810000"/>
          <a:ext cx="9168403" cy="9479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66675</xdr:colOff>
      <xdr:row>0</xdr:row>
      <xdr:rowOff>101600</xdr:rowOff>
    </xdr:from>
    <xdr:to>
      <xdr:col>2</xdr:col>
      <xdr:colOff>28575</xdr:colOff>
      <xdr:row>2</xdr:row>
      <xdr:rowOff>28575</xdr:rowOff>
    </xdr:to>
    <xdr:sp macro="" textlink="">
      <xdr:nvSpPr>
        <xdr:cNvPr id="2" name="WordArt 2">
          <a:extLst>
            <a:ext uri="{FF2B5EF4-FFF2-40B4-BE49-F238E27FC236}">
              <a16:creationId xmlns:a16="http://schemas.microsoft.com/office/drawing/2014/main" id="{00000000-0008-0000-0200-000002000000}"/>
            </a:ext>
          </a:extLst>
        </xdr:cNvPr>
        <xdr:cNvSpPr>
          <a:spLocks noChangeArrowheads="1" noChangeShapeType="1"/>
        </xdr:cNvSpPr>
      </xdr:nvSpPr>
      <xdr:spPr bwMode="auto">
        <a:xfrm>
          <a:off x="323850" y="101600"/>
          <a:ext cx="1076325" cy="327025"/>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男子１部</a:t>
          </a:r>
        </a:p>
      </xdr:txBody>
    </xdr:sp>
    <xdr:clientData/>
  </xdr:twoCellAnchor>
  <xdr:twoCellAnchor>
    <xdr:from>
      <xdr:col>1</xdr:col>
      <xdr:colOff>64770</xdr:colOff>
      <xdr:row>14</xdr:row>
      <xdr:rowOff>49529</xdr:rowOff>
    </xdr:from>
    <xdr:to>
      <xdr:col>2</xdr:col>
      <xdr:colOff>26670</xdr:colOff>
      <xdr:row>16</xdr:row>
      <xdr:rowOff>49530</xdr:rowOff>
    </xdr:to>
    <xdr:sp macro="" textlink="">
      <xdr:nvSpPr>
        <xdr:cNvPr id="3" name="WordArt 3">
          <a:extLst>
            <a:ext uri="{FF2B5EF4-FFF2-40B4-BE49-F238E27FC236}">
              <a16:creationId xmlns:a16="http://schemas.microsoft.com/office/drawing/2014/main" id="{00000000-0008-0000-0200-000003000000}"/>
            </a:ext>
          </a:extLst>
        </xdr:cNvPr>
        <xdr:cNvSpPr>
          <a:spLocks noChangeArrowheads="1" noChangeShapeType="1"/>
        </xdr:cNvSpPr>
      </xdr:nvSpPr>
      <xdr:spPr bwMode="auto">
        <a:xfrm>
          <a:off x="293370" y="2945129"/>
          <a:ext cx="971550" cy="381001"/>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男子２部</a:t>
          </a:r>
          <a:r>
            <a:rPr lang="en-US" altLang="ja-JP"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A</a:t>
          </a:r>
          <a:endPar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endParaRPr>
        </a:p>
      </xdr:txBody>
    </xdr:sp>
    <xdr:clientData/>
  </xdr:twoCellAnchor>
  <xdr:twoCellAnchor>
    <xdr:from>
      <xdr:col>1</xdr:col>
      <xdr:colOff>38100</xdr:colOff>
      <xdr:row>68</xdr:row>
      <xdr:rowOff>114300</xdr:rowOff>
    </xdr:from>
    <xdr:to>
      <xdr:col>1</xdr:col>
      <xdr:colOff>1114425</xdr:colOff>
      <xdr:row>70</xdr:row>
      <xdr:rowOff>19050</xdr:rowOff>
    </xdr:to>
    <xdr:sp macro="" textlink="">
      <xdr:nvSpPr>
        <xdr:cNvPr id="4" name="WordArt 4">
          <a:extLst>
            <a:ext uri="{FF2B5EF4-FFF2-40B4-BE49-F238E27FC236}">
              <a16:creationId xmlns:a16="http://schemas.microsoft.com/office/drawing/2014/main" id="{00000000-0008-0000-0200-000004000000}"/>
            </a:ext>
          </a:extLst>
        </xdr:cNvPr>
        <xdr:cNvSpPr>
          <a:spLocks noChangeArrowheads="1" noChangeShapeType="1"/>
        </xdr:cNvSpPr>
      </xdr:nvSpPr>
      <xdr:spPr bwMode="auto">
        <a:xfrm>
          <a:off x="295275" y="12858750"/>
          <a:ext cx="1076325" cy="342900"/>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女子１部</a:t>
          </a:r>
        </a:p>
      </xdr:txBody>
    </xdr:sp>
    <xdr:clientData/>
  </xdr:twoCellAnchor>
  <xdr:twoCellAnchor>
    <xdr:from>
      <xdr:col>1</xdr:col>
      <xdr:colOff>66675</xdr:colOff>
      <xdr:row>82</xdr:row>
      <xdr:rowOff>152401</xdr:rowOff>
    </xdr:from>
    <xdr:to>
      <xdr:col>2</xdr:col>
      <xdr:colOff>28575</xdr:colOff>
      <xdr:row>84</xdr:row>
      <xdr:rowOff>76201</xdr:rowOff>
    </xdr:to>
    <xdr:sp macro="" textlink="">
      <xdr:nvSpPr>
        <xdr:cNvPr id="5" name="WordArt 5">
          <a:extLst>
            <a:ext uri="{FF2B5EF4-FFF2-40B4-BE49-F238E27FC236}">
              <a16:creationId xmlns:a16="http://schemas.microsoft.com/office/drawing/2014/main" id="{00000000-0008-0000-0200-000005000000}"/>
            </a:ext>
          </a:extLst>
        </xdr:cNvPr>
        <xdr:cNvSpPr>
          <a:spLocks noChangeArrowheads="1" noChangeShapeType="1"/>
        </xdr:cNvSpPr>
      </xdr:nvSpPr>
      <xdr:spPr bwMode="auto">
        <a:xfrm>
          <a:off x="323850" y="15525751"/>
          <a:ext cx="1076325" cy="361950"/>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女子</a:t>
          </a:r>
          <a:r>
            <a:rPr lang="en-US" altLang="ja-JP"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3</a:t>
          </a: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部</a:t>
          </a:r>
        </a:p>
      </xdr:txBody>
    </xdr:sp>
    <xdr:clientData/>
  </xdr:twoCellAnchor>
  <xdr:twoCellAnchor>
    <xdr:from>
      <xdr:col>0</xdr:col>
      <xdr:colOff>254795</xdr:colOff>
      <xdr:row>33</xdr:row>
      <xdr:rowOff>57150</xdr:rowOff>
    </xdr:from>
    <xdr:to>
      <xdr:col>2</xdr:col>
      <xdr:colOff>35719</xdr:colOff>
      <xdr:row>35</xdr:row>
      <xdr:rowOff>59532</xdr:rowOff>
    </xdr:to>
    <xdr:sp macro="" textlink="">
      <xdr:nvSpPr>
        <xdr:cNvPr id="6" name="WordArt 6">
          <a:extLst>
            <a:ext uri="{FF2B5EF4-FFF2-40B4-BE49-F238E27FC236}">
              <a16:creationId xmlns:a16="http://schemas.microsoft.com/office/drawing/2014/main" id="{00000000-0008-0000-0200-000006000000}"/>
            </a:ext>
          </a:extLst>
        </xdr:cNvPr>
        <xdr:cNvSpPr>
          <a:spLocks noChangeArrowheads="1" noChangeShapeType="1"/>
        </xdr:cNvSpPr>
      </xdr:nvSpPr>
      <xdr:spPr bwMode="auto">
        <a:xfrm>
          <a:off x="254795" y="7210425"/>
          <a:ext cx="1152524" cy="402432"/>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男子３部Ａ</a:t>
          </a:r>
        </a:p>
      </xdr:txBody>
    </xdr:sp>
    <xdr:clientData/>
  </xdr:twoCellAnchor>
  <xdr:twoCellAnchor>
    <xdr:from>
      <xdr:col>1</xdr:col>
      <xdr:colOff>66675</xdr:colOff>
      <xdr:row>75</xdr:row>
      <xdr:rowOff>152400</xdr:rowOff>
    </xdr:from>
    <xdr:to>
      <xdr:col>2</xdr:col>
      <xdr:colOff>28575</xdr:colOff>
      <xdr:row>77</xdr:row>
      <xdr:rowOff>76201</xdr:rowOff>
    </xdr:to>
    <xdr:sp macro="" textlink="">
      <xdr:nvSpPr>
        <xdr:cNvPr id="7" name="WordArt 7">
          <a:extLst>
            <a:ext uri="{FF2B5EF4-FFF2-40B4-BE49-F238E27FC236}">
              <a16:creationId xmlns:a16="http://schemas.microsoft.com/office/drawing/2014/main" id="{00000000-0008-0000-0200-000007000000}"/>
            </a:ext>
          </a:extLst>
        </xdr:cNvPr>
        <xdr:cNvSpPr>
          <a:spLocks noChangeArrowheads="1" noChangeShapeType="1"/>
        </xdr:cNvSpPr>
      </xdr:nvSpPr>
      <xdr:spPr bwMode="auto">
        <a:xfrm>
          <a:off x="323850" y="14211300"/>
          <a:ext cx="1076325" cy="361951"/>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FFF200"/>
                  </a:gs>
                  <a:gs pos="45000">
                    <a:srgbClr val="FF7A00"/>
                  </a:gs>
                  <a:gs pos="70000">
                    <a:srgbClr val="FF0300"/>
                  </a:gs>
                  <a:gs pos="100000">
                    <a:srgbClr val="4D0808"/>
                  </a:gs>
                </a:gsLst>
                <a:lin ang="5400000" scaled="1"/>
              </a:gradFill>
              <a:effectLst>
                <a:outerShdw dist="53882" dir="2700000" algn="ctr" rotWithShape="0">
                  <a:srgbClr val="9999FF">
                    <a:alpha val="78999"/>
                  </a:srgbClr>
                </a:outerShdw>
              </a:effectLst>
              <a:latin typeface="ＭＳ Ｐゴシック"/>
              <a:ea typeface="ＭＳ Ｐゴシック"/>
            </a:rPr>
            <a:t>女子２部</a:t>
          </a:r>
        </a:p>
      </xdr:txBody>
    </xdr:sp>
    <xdr:clientData/>
  </xdr:twoCellAnchor>
  <xdr:twoCellAnchor>
    <xdr:from>
      <xdr:col>1</xdr:col>
      <xdr:colOff>0</xdr:colOff>
      <xdr:row>53</xdr:row>
      <xdr:rowOff>130968</xdr:rowOff>
    </xdr:from>
    <xdr:to>
      <xdr:col>1</xdr:col>
      <xdr:colOff>1076325</xdr:colOff>
      <xdr:row>55</xdr:row>
      <xdr:rowOff>78581</xdr:rowOff>
    </xdr:to>
    <xdr:sp macro="" textlink="">
      <xdr:nvSpPr>
        <xdr:cNvPr id="8" name="WordArt 6">
          <a:extLst>
            <a:ext uri="{FF2B5EF4-FFF2-40B4-BE49-F238E27FC236}">
              <a16:creationId xmlns:a16="http://schemas.microsoft.com/office/drawing/2014/main" id="{00000000-0008-0000-0200-000008000000}"/>
            </a:ext>
          </a:extLst>
        </xdr:cNvPr>
        <xdr:cNvSpPr>
          <a:spLocks noChangeArrowheads="1" noChangeShapeType="1"/>
        </xdr:cNvSpPr>
      </xdr:nvSpPr>
      <xdr:spPr bwMode="auto">
        <a:xfrm>
          <a:off x="261938" y="10918031"/>
          <a:ext cx="1076325" cy="376238"/>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男子４部</a:t>
          </a:r>
        </a:p>
      </xdr:txBody>
    </xdr:sp>
    <xdr:clientData/>
  </xdr:twoCellAnchor>
  <xdr:twoCellAnchor>
    <xdr:from>
      <xdr:col>0</xdr:col>
      <xdr:colOff>250033</xdr:colOff>
      <xdr:row>43</xdr:row>
      <xdr:rowOff>35718</xdr:rowOff>
    </xdr:from>
    <xdr:to>
      <xdr:col>2</xdr:col>
      <xdr:colOff>71437</xdr:colOff>
      <xdr:row>44</xdr:row>
      <xdr:rowOff>214311</xdr:rowOff>
    </xdr:to>
    <xdr:sp macro="" textlink="">
      <xdr:nvSpPr>
        <xdr:cNvPr id="9" name="WordArt 6">
          <a:extLst>
            <a:ext uri="{FF2B5EF4-FFF2-40B4-BE49-F238E27FC236}">
              <a16:creationId xmlns:a16="http://schemas.microsoft.com/office/drawing/2014/main" id="{00000000-0008-0000-0200-000009000000}"/>
            </a:ext>
          </a:extLst>
        </xdr:cNvPr>
        <xdr:cNvSpPr>
          <a:spLocks noChangeArrowheads="1" noChangeShapeType="1"/>
        </xdr:cNvSpPr>
      </xdr:nvSpPr>
      <xdr:spPr bwMode="auto">
        <a:xfrm>
          <a:off x="250033" y="8679656"/>
          <a:ext cx="1202529" cy="392905"/>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男子３部Ｂ</a:t>
          </a:r>
        </a:p>
      </xdr:txBody>
    </xdr:sp>
    <xdr:clientData/>
  </xdr:twoCellAnchor>
  <xdr:twoCellAnchor>
    <xdr:from>
      <xdr:col>1</xdr:col>
      <xdr:colOff>66675</xdr:colOff>
      <xdr:row>20</xdr:row>
      <xdr:rowOff>114300</xdr:rowOff>
    </xdr:from>
    <xdr:to>
      <xdr:col>2</xdr:col>
      <xdr:colOff>28575</xdr:colOff>
      <xdr:row>22</xdr:row>
      <xdr:rowOff>47625</xdr:rowOff>
    </xdr:to>
    <xdr:sp macro="" textlink="">
      <xdr:nvSpPr>
        <xdr:cNvPr id="10" name="WordArt 3">
          <a:extLst>
            <a:ext uri="{FF2B5EF4-FFF2-40B4-BE49-F238E27FC236}">
              <a16:creationId xmlns:a16="http://schemas.microsoft.com/office/drawing/2014/main" id="{00000000-0008-0000-0200-00000A000000}"/>
            </a:ext>
          </a:extLst>
        </xdr:cNvPr>
        <xdr:cNvSpPr>
          <a:spLocks noChangeArrowheads="1" noChangeShapeType="1"/>
        </xdr:cNvSpPr>
      </xdr:nvSpPr>
      <xdr:spPr bwMode="auto">
        <a:xfrm>
          <a:off x="323850" y="2886075"/>
          <a:ext cx="1076325" cy="371475"/>
        </a:xfrm>
        <a:prstGeom prst="rect">
          <a:avLst/>
        </a:prstGeom>
      </xdr:spPr>
      <xdr:txBody>
        <a:bodyPr wrap="none" fromWordArt="1">
          <a:prstTxWarp prst="textSlantUp">
            <a:avLst>
              <a:gd name="adj" fmla="val 32056"/>
            </a:avLst>
          </a:prstTxWarp>
        </a:bodyPr>
        <a:lstStyle/>
        <a:p>
          <a:pPr algn="ctr" rtl="0">
            <a:buNone/>
          </a:pPr>
          <a:r>
            <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男子２部</a:t>
          </a:r>
          <a:r>
            <a:rPr lang="en-US" altLang="ja-JP"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rPr>
            <a:t>B</a:t>
          </a:r>
          <a:endParaRPr lang="ja-JP" altLang="en-US" sz="3600" kern="10" spc="0">
            <a:ln w="9525" cmpd="sng">
              <a:solidFill>
                <a:srgbClr xmlns:mc="http://schemas.openxmlformats.org/markup-compatibility/2006" xmlns:a14="http://schemas.microsoft.com/office/drawing/2010/main" val="000000" mc:Ignorable="a14" a14:legacySpreadsheetColorIndex="8"/>
              </a:solidFill>
              <a:round/>
              <a:headEnd/>
              <a:tailEnd/>
            </a:ln>
            <a:gradFill rotWithShape="0">
              <a:gsLst>
                <a:gs pos="0">
                  <a:srgbClr val="5E9EFF"/>
                </a:gs>
                <a:gs pos="39999">
                  <a:srgbClr val="85C2FF"/>
                </a:gs>
                <a:gs pos="70000">
                  <a:srgbClr val="C4D6EB"/>
                </a:gs>
                <a:gs pos="100000">
                  <a:srgbClr val="FFEBFA"/>
                </a:gs>
              </a:gsLst>
              <a:lin ang="5400000" scaled="1"/>
            </a:gradFill>
            <a:effectLst>
              <a:outerShdw dist="53882" dir="2700000" algn="ctr" rotWithShape="0">
                <a:srgbClr val="9999FF">
                  <a:alpha val="78999"/>
                </a:srgbClr>
              </a:outerShdw>
            </a:effectLst>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241300</xdr:colOff>
      <xdr:row>51</xdr:row>
      <xdr:rowOff>165100</xdr:rowOff>
    </xdr:from>
    <xdr:to>
      <xdr:col>13</xdr:col>
      <xdr:colOff>241300</xdr:colOff>
      <xdr:row>51</xdr:row>
      <xdr:rowOff>165100</xdr:rowOff>
    </xdr:to>
    <xdr:sp macro="" textlink="">
      <xdr:nvSpPr>
        <xdr:cNvPr id="2" name="Line 4">
          <a:extLst>
            <a:ext uri="{FF2B5EF4-FFF2-40B4-BE49-F238E27FC236}">
              <a16:creationId xmlns:a16="http://schemas.microsoft.com/office/drawing/2014/main" id="{00000000-0008-0000-0400-000002000000}"/>
            </a:ext>
          </a:extLst>
        </xdr:cNvPr>
        <xdr:cNvSpPr>
          <a:spLocks noChangeShapeType="1"/>
        </xdr:cNvSpPr>
      </xdr:nvSpPr>
      <xdr:spPr bwMode="auto">
        <a:xfrm>
          <a:off x="3378200" y="1057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12</xdr:col>
      <xdr:colOff>241300</xdr:colOff>
      <xdr:row>17</xdr:row>
      <xdr:rowOff>165100</xdr:rowOff>
    </xdr:from>
    <xdr:to>
      <xdr:col>12</xdr:col>
      <xdr:colOff>241300</xdr:colOff>
      <xdr:row>17</xdr:row>
      <xdr:rowOff>165100</xdr:rowOff>
    </xdr:to>
    <xdr:sp macro="" textlink="">
      <xdr:nvSpPr>
        <xdr:cNvPr id="3" name="Line 4">
          <a:extLst>
            <a:ext uri="{FF2B5EF4-FFF2-40B4-BE49-F238E27FC236}">
              <a16:creationId xmlns:a16="http://schemas.microsoft.com/office/drawing/2014/main" id="{00000000-0008-0000-0400-000003000000}"/>
            </a:ext>
          </a:extLst>
        </xdr:cNvPr>
        <xdr:cNvSpPr>
          <a:spLocks noChangeShapeType="1"/>
        </xdr:cNvSpPr>
      </xdr:nvSpPr>
      <xdr:spPr bwMode="auto">
        <a:xfrm>
          <a:off x="3336925" y="1053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16</xdr:col>
      <xdr:colOff>241300</xdr:colOff>
      <xdr:row>17</xdr:row>
      <xdr:rowOff>165100</xdr:rowOff>
    </xdr:from>
    <xdr:to>
      <xdr:col>16</xdr:col>
      <xdr:colOff>241300</xdr:colOff>
      <xdr:row>17</xdr:row>
      <xdr:rowOff>165100</xdr:rowOff>
    </xdr:to>
    <xdr:sp macro="" textlink="">
      <xdr:nvSpPr>
        <xdr:cNvPr id="4" name="Line 4">
          <a:extLst>
            <a:ext uri="{FF2B5EF4-FFF2-40B4-BE49-F238E27FC236}">
              <a16:creationId xmlns:a16="http://schemas.microsoft.com/office/drawing/2014/main" id="{00000000-0008-0000-0400-000004000000}"/>
            </a:ext>
          </a:extLst>
        </xdr:cNvPr>
        <xdr:cNvSpPr>
          <a:spLocks noChangeShapeType="1"/>
        </xdr:cNvSpPr>
      </xdr:nvSpPr>
      <xdr:spPr bwMode="auto">
        <a:xfrm>
          <a:off x="333692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14</xdr:col>
      <xdr:colOff>241300</xdr:colOff>
      <xdr:row>17</xdr:row>
      <xdr:rowOff>165100</xdr:rowOff>
    </xdr:from>
    <xdr:to>
      <xdr:col>14</xdr:col>
      <xdr:colOff>241300</xdr:colOff>
      <xdr:row>17</xdr:row>
      <xdr:rowOff>165100</xdr:rowOff>
    </xdr:to>
    <xdr:sp macro="" textlink="">
      <xdr:nvSpPr>
        <xdr:cNvPr id="5" name="Line 4">
          <a:extLst>
            <a:ext uri="{FF2B5EF4-FFF2-40B4-BE49-F238E27FC236}">
              <a16:creationId xmlns:a16="http://schemas.microsoft.com/office/drawing/2014/main" id="{00000000-0008-0000-0400-000005000000}"/>
            </a:ext>
          </a:extLst>
        </xdr:cNvPr>
        <xdr:cNvSpPr>
          <a:spLocks noChangeShapeType="1"/>
        </xdr:cNvSpPr>
      </xdr:nvSpPr>
      <xdr:spPr bwMode="auto">
        <a:xfrm>
          <a:off x="333692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18</xdr:col>
      <xdr:colOff>241300</xdr:colOff>
      <xdr:row>17</xdr:row>
      <xdr:rowOff>165100</xdr:rowOff>
    </xdr:from>
    <xdr:to>
      <xdr:col>18</xdr:col>
      <xdr:colOff>241300</xdr:colOff>
      <xdr:row>17</xdr:row>
      <xdr:rowOff>165100</xdr:rowOff>
    </xdr:to>
    <xdr:sp macro="" textlink="">
      <xdr:nvSpPr>
        <xdr:cNvPr id="6" name="Line 4">
          <a:extLst>
            <a:ext uri="{FF2B5EF4-FFF2-40B4-BE49-F238E27FC236}">
              <a16:creationId xmlns:a16="http://schemas.microsoft.com/office/drawing/2014/main" id="{00000000-0008-0000-0400-000006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26</xdr:col>
      <xdr:colOff>241300</xdr:colOff>
      <xdr:row>17</xdr:row>
      <xdr:rowOff>165100</xdr:rowOff>
    </xdr:from>
    <xdr:to>
      <xdr:col>26</xdr:col>
      <xdr:colOff>241300</xdr:colOff>
      <xdr:row>17</xdr:row>
      <xdr:rowOff>165100</xdr:rowOff>
    </xdr:to>
    <xdr:sp macro="" textlink="">
      <xdr:nvSpPr>
        <xdr:cNvPr id="7" name="Line 4">
          <a:extLst>
            <a:ext uri="{FF2B5EF4-FFF2-40B4-BE49-F238E27FC236}">
              <a16:creationId xmlns:a16="http://schemas.microsoft.com/office/drawing/2014/main" id="{00000000-0008-0000-0400-000007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28</xdr:col>
      <xdr:colOff>241300</xdr:colOff>
      <xdr:row>17</xdr:row>
      <xdr:rowOff>165100</xdr:rowOff>
    </xdr:from>
    <xdr:to>
      <xdr:col>28</xdr:col>
      <xdr:colOff>241300</xdr:colOff>
      <xdr:row>17</xdr:row>
      <xdr:rowOff>165100</xdr:rowOff>
    </xdr:to>
    <xdr:sp macro="" textlink="">
      <xdr:nvSpPr>
        <xdr:cNvPr id="8" name="Line 4">
          <a:extLst>
            <a:ext uri="{FF2B5EF4-FFF2-40B4-BE49-F238E27FC236}">
              <a16:creationId xmlns:a16="http://schemas.microsoft.com/office/drawing/2014/main" id="{00000000-0008-0000-0400-000008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30</xdr:col>
      <xdr:colOff>241300</xdr:colOff>
      <xdr:row>17</xdr:row>
      <xdr:rowOff>165100</xdr:rowOff>
    </xdr:from>
    <xdr:to>
      <xdr:col>30</xdr:col>
      <xdr:colOff>241300</xdr:colOff>
      <xdr:row>17</xdr:row>
      <xdr:rowOff>165100</xdr:rowOff>
    </xdr:to>
    <xdr:sp macro="" textlink="">
      <xdr:nvSpPr>
        <xdr:cNvPr id="9" name="Line 4">
          <a:extLst>
            <a:ext uri="{FF2B5EF4-FFF2-40B4-BE49-F238E27FC236}">
              <a16:creationId xmlns:a16="http://schemas.microsoft.com/office/drawing/2014/main" id="{00000000-0008-0000-0400-000009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32</xdr:col>
      <xdr:colOff>241300</xdr:colOff>
      <xdr:row>17</xdr:row>
      <xdr:rowOff>165100</xdr:rowOff>
    </xdr:from>
    <xdr:to>
      <xdr:col>32</xdr:col>
      <xdr:colOff>241300</xdr:colOff>
      <xdr:row>17</xdr:row>
      <xdr:rowOff>165100</xdr:rowOff>
    </xdr:to>
    <xdr:sp macro="" textlink="">
      <xdr:nvSpPr>
        <xdr:cNvPr id="10" name="Line 4">
          <a:extLst>
            <a:ext uri="{FF2B5EF4-FFF2-40B4-BE49-F238E27FC236}">
              <a16:creationId xmlns:a16="http://schemas.microsoft.com/office/drawing/2014/main" id="{00000000-0008-0000-0400-00000A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18</xdr:col>
      <xdr:colOff>241300</xdr:colOff>
      <xdr:row>17</xdr:row>
      <xdr:rowOff>165100</xdr:rowOff>
    </xdr:from>
    <xdr:to>
      <xdr:col>18</xdr:col>
      <xdr:colOff>241300</xdr:colOff>
      <xdr:row>17</xdr:row>
      <xdr:rowOff>165100</xdr:rowOff>
    </xdr:to>
    <xdr:sp macro="" textlink="">
      <xdr:nvSpPr>
        <xdr:cNvPr id="11" name="Line 4">
          <a:extLst>
            <a:ext uri="{FF2B5EF4-FFF2-40B4-BE49-F238E27FC236}">
              <a16:creationId xmlns:a16="http://schemas.microsoft.com/office/drawing/2014/main" id="{00000000-0008-0000-0400-00000B000000}"/>
            </a:ext>
          </a:extLst>
        </xdr:cNvPr>
        <xdr:cNvSpPr>
          <a:spLocks noChangeShapeType="1"/>
        </xdr:cNvSpPr>
      </xdr:nvSpPr>
      <xdr:spPr bwMode="auto">
        <a:xfrm>
          <a:off x="428942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16</xdr:col>
      <xdr:colOff>241300</xdr:colOff>
      <xdr:row>17</xdr:row>
      <xdr:rowOff>165100</xdr:rowOff>
    </xdr:from>
    <xdr:to>
      <xdr:col>16</xdr:col>
      <xdr:colOff>241300</xdr:colOff>
      <xdr:row>17</xdr:row>
      <xdr:rowOff>165100</xdr:rowOff>
    </xdr:to>
    <xdr:sp macro="" textlink="">
      <xdr:nvSpPr>
        <xdr:cNvPr id="12" name="Line 4">
          <a:extLst>
            <a:ext uri="{FF2B5EF4-FFF2-40B4-BE49-F238E27FC236}">
              <a16:creationId xmlns:a16="http://schemas.microsoft.com/office/drawing/2014/main" id="{00000000-0008-0000-0400-00000C000000}"/>
            </a:ext>
          </a:extLst>
        </xdr:cNvPr>
        <xdr:cNvSpPr>
          <a:spLocks noChangeShapeType="1"/>
        </xdr:cNvSpPr>
      </xdr:nvSpPr>
      <xdr:spPr bwMode="auto">
        <a:xfrm>
          <a:off x="38131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20</xdr:col>
      <xdr:colOff>241300</xdr:colOff>
      <xdr:row>17</xdr:row>
      <xdr:rowOff>165100</xdr:rowOff>
    </xdr:from>
    <xdr:to>
      <xdr:col>20</xdr:col>
      <xdr:colOff>241300</xdr:colOff>
      <xdr:row>17</xdr:row>
      <xdr:rowOff>165100</xdr:rowOff>
    </xdr:to>
    <xdr:sp macro="" textlink="">
      <xdr:nvSpPr>
        <xdr:cNvPr id="13" name="Line 4">
          <a:extLst>
            <a:ext uri="{FF2B5EF4-FFF2-40B4-BE49-F238E27FC236}">
              <a16:creationId xmlns:a16="http://schemas.microsoft.com/office/drawing/2014/main" id="{00000000-0008-0000-0400-00000D000000}"/>
            </a:ext>
          </a:extLst>
        </xdr:cNvPr>
        <xdr:cNvSpPr>
          <a:spLocks noChangeShapeType="1"/>
        </xdr:cNvSpPr>
      </xdr:nvSpPr>
      <xdr:spPr bwMode="auto">
        <a:xfrm>
          <a:off x="66706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22</xdr:col>
      <xdr:colOff>241300</xdr:colOff>
      <xdr:row>17</xdr:row>
      <xdr:rowOff>165100</xdr:rowOff>
    </xdr:from>
    <xdr:to>
      <xdr:col>22</xdr:col>
      <xdr:colOff>241300</xdr:colOff>
      <xdr:row>17</xdr:row>
      <xdr:rowOff>165100</xdr:rowOff>
    </xdr:to>
    <xdr:sp macro="" textlink="">
      <xdr:nvSpPr>
        <xdr:cNvPr id="14" name="Line 4">
          <a:extLst>
            <a:ext uri="{FF2B5EF4-FFF2-40B4-BE49-F238E27FC236}">
              <a16:creationId xmlns:a16="http://schemas.microsoft.com/office/drawing/2014/main" id="{00000000-0008-0000-0400-00000E000000}"/>
            </a:ext>
          </a:extLst>
        </xdr:cNvPr>
        <xdr:cNvSpPr>
          <a:spLocks noChangeShapeType="1"/>
        </xdr:cNvSpPr>
      </xdr:nvSpPr>
      <xdr:spPr bwMode="auto">
        <a:xfrm>
          <a:off x="66706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24</xdr:col>
      <xdr:colOff>241300</xdr:colOff>
      <xdr:row>17</xdr:row>
      <xdr:rowOff>165100</xdr:rowOff>
    </xdr:from>
    <xdr:to>
      <xdr:col>24</xdr:col>
      <xdr:colOff>241300</xdr:colOff>
      <xdr:row>17</xdr:row>
      <xdr:rowOff>165100</xdr:rowOff>
    </xdr:to>
    <xdr:sp macro="" textlink="">
      <xdr:nvSpPr>
        <xdr:cNvPr id="15" name="Line 4">
          <a:extLst>
            <a:ext uri="{FF2B5EF4-FFF2-40B4-BE49-F238E27FC236}">
              <a16:creationId xmlns:a16="http://schemas.microsoft.com/office/drawing/2014/main" id="{00000000-0008-0000-0400-00000F000000}"/>
            </a:ext>
          </a:extLst>
        </xdr:cNvPr>
        <xdr:cNvSpPr>
          <a:spLocks noChangeShapeType="1"/>
        </xdr:cNvSpPr>
      </xdr:nvSpPr>
      <xdr:spPr bwMode="auto">
        <a:xfrm>
          <a:off x="6670675" y="3108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16</xdr:col>
      <xdr:colOff>241300</xdr:colOff>
      <xdr:row>17</xdr:row>
      <xdr:rowOff>165100</xdr:rowOff>
    </xdr:from>
    <xdr:to>
      <xdr:col>16</xdr:col>
      <xdr:colOff>241300</xdr:colOff>
      <xdr:row>17</xdr:row>
      <xdr:rowOff>165100</xdr:rowOff>
    </xdr:to>
    <xdr:sp macro="" textlink="">
      <xdr:nvSpPr>
        <xdr:cNvPr id="16" name="Line 4">
          <a:extLst>
            <a:ext uri="{FF2B5EF4-FFF2-40B4-BE49-F238E27FC236}">
              <a16:creationId xmlns:a16="http://schemas.microsoft.com/office/drawing/2014/main" id="{00000000-0008-0000-0400-000010000000}"/>
            </a:ext>
          </a:extLst>
        </xdr:cNvPr>
        <xdr:cNvSpPr>
          <a:spLocks noChangeShapeType="1"/>
        </xdr:cNvSpPr>
      </xdr:nvSpPr>
      <xdr:spPr bwMode="auto">
        <a:xfrm>
          <a:off x="4765675" y="329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16</xdr:col>
      <xdr:colOff>241300</xdr:colOff>
      <xdr:row>17</xdr:row>
      <xdr:rowOff>165100</xdr:rowOff>
    </xdr:from>
    <xdr:to>
      <xdr:col>16</xdr:col>
      <xdr:colOff>241300</xdr:colOff>
      <xdr:row>17</xdr:row>
      <xdr:rowOff>165100</xdr:rowOff>
    </xdr:to>
    <xdr:sp macro="" textlink="">
      <xdr:nvSpPr>
        <xdr:cNvPr id="17" name="Line 4">
          <a:extLst>
            <a:ext uri="{FF2B5EF4-FFF2-40B4-BE49-F238E27FC236}">
              <a16:creationId xmlns:a16="http://schemas.microsoft.com/office/drawing/2014/main" id="{00000000-0008-0000-0400-000011000000}"/>
            </a:ext>
          </a:extLst>
        </xdr:cNvPr>
        <xdr:cNvSpPr>
          <a:spLocks noChangeShapeType="1"/>
        </xdr:cNvSpPr>
      </xdr:nvSpPr>
      <xdr:spPr bwMode="auto">
        <a:xfrm>
          <a:off x="4765675" y="329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18</xdr:col>
      <xdr:colOff>241300</xdr:colOff>
      <xdr:row>17</xdr:row>
      <xdr:rowOff>165100</xdr:rowOff>
    </xdr:from>
    <xdr:to>
      <xdr:col>18</xdr:col>
      <xdr:colOff>241300</xdr:colOff>
      <xdr:row>17</xdr:row>
      <xdr:rowOff>165100</xdr:rowOff>
    </xdr:to>
    <xdr:sp macro="" textlink="">
      <xdr:nvSpPr>
        <xdr:cNvPr id="18" name="Line 4">
          <a:extLst>
            <a:ext uri="{FF2B5EF4-FFF2-40B4-BE49-F238E27FC236}">
              <a16:creationId xmlns:a16="http://schemas.microsoft.com/office/drawing/2014/main" id="{00000000-0008-0000-0400-000012000000}"/>
            </a:ext>
          </a:extLst>
        </xdr:cNvPr>
        <xdr:cNvSpPr>
          <a:spLocks noChangeShapeType="1"/>
        </xdr:cNvSpPr>
      </xdr:nvSpPr>
      <xdr:spPr bwMode="auto">
        <a:xfrm>
          <a:off x="5241925" y="329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241300</xdr:colOff>
      <xdr:row>17</xdr:row>
      <xdr:rowOff>165100</xdr:rowOff>
    </xdr:from>
    <xdr:to>
      <xdr:col>11</xdr:col>
      <xdr:colOff>241300</xdr:colOff>
      <xdr:row>17</xdr:row>
      <xdr:rowOff>165100</xdr:rowOff>
    </xdr:to>
    <xdr:sp macro="" textlink="">
      <xdr:nvSpPr>
        <xdr:cNvPr id="19" name="Line 4">
          <a:extLst>
            <a:ext uri="{FF2B5EF4-FFF2-40B4-BE49-F238E27FC236}">
              <a16:creationId xmlns:a16="http://schemas.microsoft.com/office/drawing/2014/main" id="{00000000-0008-0000-0400-000013000000}"/>
            </a:ext>
          </a:extLst>
        </xdr:cNvPr>
        <xdr:cNvSpPr>
          <a:spLocks noChangeShapeType="1"/>
        </xdr:cNvSpPr>
      </xdr:nvSpPr>
      <xdr:spPr bwMode="auto">
        <a:xfrm>
          <a:off x="4289425" y="348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241300</xdr:colOff>
      <xdr:row>17</xdr:row>
      <xdr:rowOff>165100</xdr:rowOff>
    </xdr:from>
    <xdr:to>
      <xdr:col>11</xdr:col>
      <xdr:colOff>241300</xdr:colOff>
      <xdr:row>17</xdr:row>
      <xdr:rowOff>165100</xdr:rowOff>
    </xdr:to>
    <xdr:sp macro="" textlink="">
      <xdr:nvSpPr>
        <xdr:cNvPr id="20" name="Line 4">
          <a:extLst>
            <a:ext uri="{FF2B5EF4-FFF2-40B4-BE49-F238E27FC236}">
              <a16:creationId xmlns:a16="http://schemas.microsoft.com/office/drawing/2014/main" id="{00000000-0008-0000-0400-000014000000}"/>
            </a:ext>
          </a:extLst>
        </xdr:cNvPr>
        <xdr:cNvSpPr>
          <a:spLocks noChangeShapeType="1"/>
        </xdr:cNvSpPr>
      </xdr:nvSpPr>
      <xdr:spPr bwMode="auto">
        <a:xfrm>
          <a:off x="4289425" y="348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241300</xdr:colOff>
      <xdr:row>17</xdr:row>
      <xdr:rowOff>165100</xdr:rowOff>
    </xdr:from>
    <xdr:to>
      <xdr:col>11</xdr:col>
      <xdr:colOff>241300</xdr:colOff>
      <xdr:row>17</xdr:row>
      <xdr:rowOff>165100</xdr:rowOff>
    </xdr:to>
    <xdr:sp macro="" textlink="">
      <xdr:nvSpPr>
        <xdr:cNvPr id="21" name="Line 4">
          <a:extLst>
            <a:ext uri="{FF2B5EF4-FFF2-40B4-BE49-F238E27FC236}">
              <a16:creationId xmlns:a16="http://schemas.microsoft.com/office/drawing/2014/main" id="{00000000-0008-0000-0400-000015000000}"/>
            </a:ext>
          </a:extLst>
        </xdr:cNvPr>
        <xdr:cNvSpPr>
          <a:spLocks noChangeShapeType="1"/>
        </xdr:cNvSpPr>
      </xdr:nvSpPr>
      <xdr:spPr bwMode="auto">
        <a:xfrm>
          <a:off x="4289425" y="348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11</xdr:col>
      <xdr:colOff>241300</xdr:colOff>
      <xdr:row>17</xdr:row>
      <xdr:rowOff>165100</xdr:rowOff>
    </xdr:from>
    <xdr:to>
      <xdr:col>11</xdr:col>
      <xdr:colOff>241300</xdr:colOff>
      <xdr:row>17</xdr:row>
      <xdr:rowOff>165100</xdr:rowOff>
    </xdr:to>
    <xdr:sp macro="" textlink="">
      <xdr:nvSpPr>
        <xdr:cNvPr id="22" name="Line 4">
          <a:extLst>
            <a:ext uri="{FF2B5EF4-FFF2-40B4-BE49-F238E27FC236}">
              <a16:creationId xmlns:a16="http://schemas.microsoft.com/office/drawing/2014/main" id="{00000000-0008-0000-0400-000016000000}"/>
            </a:ext>
          </a:extLst>
        </xdr:cNvPr>
        <xdr:cNvSpPr>
          <a:spLocks noChangeShapeType="1"/>
        </xdr:cNvSpPr>
      </xdr:nvSpPr>
      <xdr:spPr bwMode="auto">
        <a:xfrm>
          <a:off x="4289425" y="348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51</xdr:row>
      <xdr:rowOff>165100</xdr:rowOff>
    </xdr:from>
    <xdr:to>
      <xdr:col>13</xdr:col>
      <xdr:colOff>241300</xdr:colOff>
      <xdr:row>51</xdr:row>
      <xdr:rowOff>165100</xdr:rowOff>
    </xdr:to>
    <xdr:sp macro="" textlink="">
      <xdr:nvSpPr>
        <xdr:cNvPr id="23" name="Line 4">
          <a:extLst>
            <a:ext uri="{FF2B5EF4-FFF2-40B4-BE49-F238E27FC236}">
              <a16:creationId xmlns:a16="http://schemas.microsoft.com/office/drawing/2014/main" id="{00000000-0008-0000-0400-000017000000}"/>
            </a:ext>
          </a:extLst>
        </xdr:cNvPr>
        <xdr:cNvSpPr>
          <a:spLocks noChangeShapeType="1"/>
        </xdr:cNvSpPr>
      </xdr:nvSpPr>
      <xdr:spPr bwMode="auto">
        <a:xfrm>
          <a:off x="3022600" y="9836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241300</xdr:colOff>
      <xdr:row>32</xdr:row>
      <xdr:rowOff>165100</xdr:rowOff>
    </xdr:from>
    <xdr:to>
      <xdr:col>13</xdr:col>
      <xdr:colOff>241300</xdr:colOff>
      <xdr:row>32</xdr:row>
      <xdr:rowOff>165100</xdr:rowOff>
    </xdr:to>
    <xdr:sp macro="" textlink="">
      <xdr:nvSpPr>
        <xdr:cNvPr id="2" name="Line 4">
          <a:extLst>
            <a:ext uri="{FF2B5EF4-FFF2-40B4-BE49-F238E27FC236}">
              <a16:creationId xmlns:a16="http://schemas.microsoft.com/office/drawing/2014/main" id="{00000000-0008-0000-0600-000002000000}"/>
            </a:ext>
          </a:extLst>
        </xdr:cNvPr>
        <xdr:cNvSpPr>
          <a:spLocks noChangeShapeType="1"/>
        </xdr:cNvSpPr>
      </xdr:nvSpPr>
      <xdr:spPr bwMode="auto">
        <a:xfrm>
          <a:off x="3336925" y="3765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40</xdr:row>
      <xdr:rowOff>165100</xdr:rowOff>
    </xdr:from>
    <xdr:to>
      <xdr:col>13</xdr:col>
      <xdr:colOff>241300</xdr:colOff>
      <xdr:row>40</xdr:row>
      <xdr:rowOff>165100</xdr:rowOff>
    </xdr:to>
    <xdr:sp macro="" textlink="">
      <xdr:nvSpPr>
        <xdr:cNvPr id="3" name="Line 4">
          <a:extLst>
            <a:ext uri="{FF2B5EF4-FFF2-40B4-BE49-F238E27FC236}">
              <a16:creationId xmlns:a16="http://schemas.microsoft.com/office/drawing/2014/main" id="{00000000-0008-0000-0600-000003000000}"/>
            </a:ext>
          </a:extLst>
        </xdr:cNvPr>
        <xdr:cNvSpPr>
          <a:spLocks noChangeShapeType="1"/>
        </xdr:cNvSpPr>
      </xdr:nvSpPr>
      <xdr:spPr bwMode="auto">
        <a:xfrm>
          <a:off x="3336925" y="736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46</xdr:row>
      <xdr:rowOff>165100</xdr:rowOff>
    </xdr:from>
    <xdr:to>
      <xdr:col>13</xdr:col>
      <xdr:colOff>241300</xdr:colOff>
      <xdr:row>46</xdr:row>
      <xdr:rowOff>165100</xdr:rowOff>
    </xdr:to>
    <xdr:sp macro="" textlink="">
      <xdr:nvSpPr>
        <xdr:cNvPr id="4" name="Line 4">
          <a:extLst>
            <a:ext uri="{FF2B5EF4-FFF2-40B4-BE49-F238E27FC236}">
              <a16:creationId xmlns:a16="http://schemas.microsoft.com/office/drawing/2014/main" id="{00000000-0008-0000-0600-000004000000}"/>
            </a:ext>
          </a:extLst>
        </xdr:cNvPr>
        <xdr:cNvSpPr>
          <a:spLocks noChangeShapeType="1"/>
        </xdr:cNvSpPr>
      </xdr:nvSpPr>
      <xdr:spPr bwMode="auto">
        <a:xfrm>
          <a:off x="3336925" y="73660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241300</xdr:colOff>
      <xdr:row>15</xdr:row>
      <xdr:rowOff>165100</xdr:rowOff>
    </xdr:from>
    <xdr:to>
      <xdr:col>13</xdr:col>
      <xdr:colOff>241300</xdr:colOff>
      <xdr:row>15</xdr:row>
      <xdr:rowOff>165100</xdr:rowOff>
    </xdr:to>
    <xdr:sp macro="" textlink="">
      <xdr:nvSpPr>
        <xdr:cNvPr id="2" name="Line 4">
          <a:extLst>
            <a:ext uri="{FF2B5EF4-FFF2-40B4-BE49-F238E27FC236}">
              <a16:creationId xmlns:a16="http://schemas.microsoft.com/office/drawing/2014/main" id="{00000000-0008-0000-0700-000002000000}"/>
            </a:ext>
          </a:extLst>
        </xdr:cNvPr>
        <xdr:cNvSpPr>
          <a:spLocks noChangeShapeType="1"/>
        </xdr:cNvSpPr>
      </xdr:nvSpPr>
      <xdr:spPr bwMode="auto">
        <a:xfrm>
          <a:off x="3336925" y="10537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8</xdr:row>
      <xdr:rowOff>165100</xdr:rowOff>
    </xdr:from>
    <xdr:to>
      <xdr:col>13</xdr:col>
      <xdr:colOff>241300</xdr:colOff>
      <xdr:row>8</xdr:row>
      <xdr:rowOff>165100</xdr:rowOff>
    </xdr:to>
    <xdr:sp macro="" textlink="">
      <xdr:nvSpPr>
        <xdr:cNvPr id="3" name="Line 4">
          <a:extLst>
            <a:ext uri="{FF2B5EF4-FFF2-40B4-BE49-F238E27FC236}">
              <a16:creationId xmlns:a16="http://schemas.microsoft.com/office/drawing/2014/main" id="{00000000-0008-0000-0700-000003000000}"/>
            </a:ext>
          </a:extLst>
        </xdr:cNvPr>
        <xdr:cNvSpPr>
          <a:spLocks noChangeShapeType="1"/>
        </xdr:cNvSpPr>
      </xdr:nvSpPr>
      <xdr:spPr bwMode="auto">
        <a:xfrm>
          <a:off x="3336925" y="7108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14</xdr:row>
      <xdr:rowOff>165100</xdr:rowOff>
    </xdr:from>
    <xdr:to>
      <xdr:col>13</xdr:col>
      <xdr:colOff>241300</xdr:colOff>
      <xdr:row>14</xdr:row>
      <xdr:rowOff>165100</xdr:rowOff>
    </xdr:to>
    <xdr:sp macro="" textlink="">
      <xdr:nvSpPr>
        <xdr:cNvPr id="4" name="Line 4">
          <a:extLst>
            <a:ext uri="{FF2B5EF4-FFF2-40B4-BE49-F238E27FC236}">
              <a16:creationId xmlns:a16="http://schemas.microsoft.com/office/drawing/2014/main" id="{00000000-0008-0000-0700-000004000000}"/>
            </a:ext>
          </a:extLst>
        </xdr:cNvPr>
        <xdr:cNvSpPr>
          <a:spLocks noChangeShapeType="1"/>
        </xdr:cNvSpPr>
      </xdr:nvSpPr>
      <xdr:spPr bwMode="auto">
        <a:xfrm>
          <a:off x="3336925" y="8451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18</xdr:row>
      <xdr:rowOff>165100</xdr:rowOff>
    </xdr:from>
    <xdr:to>
      <xdr:col>13</xdr:col>
      <xdr:colOff>241300</xdr:colOff>
      <xdr:row>18</xdr:row>
      <xdr:rowOff>165100</xdr:rowOff>
    </xdr:to>
    <xdr:sp macro="" textlink="">
      <xdr:nvSpPr>
        <xdr:cNvPr id="5" name="Line 4">
          <a:extLst>
            <a:ext uri="{FF2B5EF4-FFF2-40B4-BE49-F238E27FC236}">
              <a16:creationId xmlns:a16="http://schemas.microsoft.com/office/drawing/2014/main" id="{00000000-0008-0000-0700-000005000000}"/>
            </a:ext>
          </a:extLst>
        </xdr:cNvPr>
        <xdr:cNvSpPr>
          <a:spLocks noChangeShapeType="1"/>
        </xdr:cNvSpPr>
      </xdr:nvSpPr>
      <xdr:spPr bwMode="auto">
        <a:xfrm>
          <a:off x="3336925" y="97663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22</xdr:row>
      <xdr:rowOff>165100</xdr:rowOff>
    </xdr:from>
    <xdr:to>
      <xdr:col>13</xdr:col>
      <xdr:colOff>241300</xdr:colOff>
      <xdr:row>22</xdr:row>
      <xdr:rowOff>165100</xdr:rowOff>
    </xdr:to>
    <xdr:sp macro="" textlink="">
      <xdr:nvSpPr>
        <xdr:cNvPr id="6" name="Line 4">
          <a:extLst>
            <a:ext uri="{FF2B5EF4-FFF2-40B4-BE49-F238E27FC236}">
              <a16:creationId xmlns:a16="http://schemas.microsoft.com/office/drawing/2014/main" id="{00000000-0008-0000-0700-000006000000}"/>
            </a:ext>
          </a:extLst>
        </xdr:cNvPr>
        <xdr:cNvSpPr>
          <a:spLocks noChangeShapeType="1"/>
        </xdr:cNvSpPr>
      </xdr:nvSpPr>
      <xdr:spPr bwMode="auto">
        <a:xfrm>
          <a:off x="3336925" y="111093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26</xdr:row>
      <xdr:rowOff>165100</xdr:rowOff>
    </xdr:from>
    <xdr:to>
      <xdr:col>13</xdr:col>
      <xdr:colOff>241300</xdr:colOff>
      <xdr:row>26</xdr:row>
      <xdr:rowOff>165100</xdr:rowOff>
    </xdr:to>
    <xdr:sp macro="" textlink="">
      <xdr:nvSpPr>
        <xdr:cNvPr id="7" name="Line 4">
          <a:extLst>
            <a:ext uri="{FF2B5EF4-FFF2-40B4-BE49-F238E27FC236}">
              <a16:creationId xmlns:a16="http://schemas.microsoft.com/office/drawing/2014/main" id="{00000000-0008-0000-0700-000007000000}"/>
            </a:ext>
          </a:extLst>
        </xdr:cNvPr>
        <xdr:cNvSpPr>
          <a:spLocks noChangeShapeType="1"/>
        </xdr:cNvSpPr>
      </xdr:nvSpPr>
      <xdr:spPr bwMode="auto">
        <a:xfrm>
          <a:off x="3336925" y="123475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16</xdr:row>
      <xdr:rowOff>165100</xdr:rowOff>
    </xdr:from>
    <xdr:to>
      <xdr:col>13</xdr:col>
      <xdr:colOff>241300</xdr:colOff>
      <xdr:row>16</xdr:row>
      <xdr:rowOff>165100</xdr:rowOff>
    </xdr:to>
    <xdr:sp macro="" textlink="">
      <xdr:nvSpPr>
        <xdr:cNvPr id="10" name="Line 4">
          <a:extLst>
            <a:ext uri="{FF2B5EF4-FFF2-40B4-BE49-F238E27FC236}">
              <a16:creationId xmlns:a16="http://schemas.microsoft.com/office/drawing/2014/main" id="{00000000-0008-0000-0700-00000A000000}"/>
            </a:ext>
          </a:extLst>
        </xdr:cNvPr>
        <xdr:cNvSpPr>
          <a:spLocks noChangeShapeType="1"/>
        </xdr:cNvSpPr>
      </xdr:nvSpPr>
      <xdr:spPr bwMode="auto">
        <a:xfrm>
          <a:off x="3336925" y="54324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17</xdr:row>
      <xdr:rowOff>165100</xdr:rowOff>
    </xdr:from>
    <xdr:to>
      <xdr:col>13</xdr:col>
      <xdr:colOff>241300</xdr:colOff>
      <xdr:row>17</xdr:row>
      <xdr:rowOff>165100</xdr:rowOff>
    </xdr:to>
    <xdr:sp macro="" textlink="">
      <xdr:nvSpPr>
        <xdr:cNvPr id="11" name="Line 4">
          <a:extLst>
            <a:ext uri="{FF2B5EF4-FFF2-40B4-BE49-F238E27FC236}">
              <a16:creationId xmlns:a16="http://schemas.microsoft.com/office/drawing/2014/main" id="{00000000-0008-0000-0700-00000B000000}"/>
            </a:ext>
          </a:extLst>
        </xdr:cNvPr>
        <xdr:cNvSpPr>
          <a:spLocks noChangeShapeType="1"/>
        </xdr:cNvSpPr>
      </xdr:nvSpPr>
      <xdr:spPr bwMode="auto">
        <a:xfrm>
          <a:off x="3336925" y="6213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19</xdr:row>
      <xdr:rowOff>165100</xdr:rowOff>
    </xdr:from>
    <xdr:to>
      <xdr:col>13</xdr:col>
      <xdr:colOff>241300</xdr:colOff>
      <xdr:row>19</xdr:row>
      <xdr:rowOff>165100</xdr:rowOff>
    </xdr:to>
    <xdr:sp macro="" textlink="">
      <xdr:nvSpPr>
        <xdr:cNvPr id="12" name="Line 4">
          <a:extLst>
            <a:ext uri="{FF2B5EF4-FFF2-40B4-BE49-F238E27FC236}">
              <a16:creationId xmlns:a16="http://schemas.microsoft.com/office/drawing/2014/main" id="{00000000-0008-0000-0700-00000C000000}"/>
            </a:ext>
          </a:extLst>
        </xdr:cNvPr>
        <xdr:cNvSpPr>
          <a:spLocks noChangeShapeType="1"/>
        </xdr:cNvSpPr>
      </xdr:nvSpPr>
      <xdr:spPr bwMode="auto">
        <a:xfrm>
          <a:off x="3336925" y="37655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18</xdr:row>
      <xdr:rowOff>165100</xdr:rowOff>
    </xdr:from>
    <xdr:to>
      <xdr:col>13</xdr:col>
      <xdr:colOff>241300</xdr:colOff>
      <xdr:row>18</xdr:row>
      <xdr:rowOff>165100</xdr:rowOff>
    </xdr:to>
    <xdr:sp macro="" textlink="">
      <xdr:nvSpPr>
        <xdr:cNvPr id="13" name="Line 4">
          <a:extLst>
            <a:ext uri="{FF2B5EF4-FFF2-40B4-BE49-F238E27FC236}">
              <a16:creationId xmlns:a16="http://schemas.microsoft.com/office/drawing/2014/main" id="{00000000-0008-0000-0700-00000D000000}"/>
            </a:ext>
          </a:extLst>
        </xdr:cNvPr>
        <xdr:cNvSpPr>
          <a:spLocks noChangeShapeType="1"/>
        </xdr:cNvSpPr>
      </xdr:nvSpPr>
      <xdr:spPr bwMode="auto">
        <a:xfrm>
          <a:off x="3336925" y="3508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22</xdr:row>
      <xdr:rowOff>165100</xdr:rowOff>
    </xdr:from>
    <xdr:to>
      <xdr:col>13</xdr:col>
      <xdr:colOff>241300</xdr:colOff>
      <xdr:row>22</xdr:row>
      <xdr:rowOff>165100</xdr:rowOff>
    </xdr:to>
    <xdr:sp macro="" textlink="">
      <xdr:nvSpPr>
        <xdr:cNvPr id="14" name="Line 4">
          <a:extLst>
            <a:ext uri="{FF2B5EF4-FFF2-40B4-BE49-F238E27FC236}">
              <a16:creationId xmlns:a16="http://schemas.microsoft.com/office/drawing/2014/main" id="{00000000-0008-0000-0700-00000E000000}"/>
            </a:ext>
          </a:extLst>
        </xdr:cNvPr>
        <xdr:cNvSpPr>
          <a:spLocks noChangeShapeType="1"/>
        </xdr:cNvSpPr>
      </xdr:nvSpPr>
      <xdr:spPr bwMode="auto">
        <a:xfrm>
          <a:off x="3336925" y="4537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20</xdr:row>
      <xdr:rowOff>165100</xdr:rowOff>
    </xdr:from>
    <xdr:to>
      <xdr:col>13</xdr:col>
      <xdr:colOff>241300</xdr:colOff>
      <xdr:row>20</xdr:row>
      <xdr:rowOff>165100</xdr:rowOff>
    </xdr:to>
    <xdr:sp macro="" textlink="">
      <xdr:nvSpPr>
        <xdr:cNvPr id="15" name="Line 4">
          <a:extLst>
            <a:ext uri="{FF2B5EF4-FFF2-40B4-BE49-F238E27FC236}">
              <a16:creationId xmlns:a16="http://schemas.microsoft.com/office/drawing/2014/main" id="{00000000-0008-0000-0700-00000F000000}"/>
            </a:ext>
          </a:extLst>
        </xdr:cNvPr>
        <xdr:cNvSpPr>
          <a:spLocks noChangeShapeType="1"/>
        </xdr:cNvSpPr>
      </xdr:nvSpPr>
      <xdr:spPr bwMode="auto">
        <a:xfrm>
          <a:off x="3336925" y="4022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twoCellAnchor>
    <xdr:from>
      <xdr:col>13</xdr:col>
      <xdr:colOff>241300</xdr:colOff>
      <xdr:row>21</xdr:row>
      <xdr:rowOff>165100</xdr:rowOff>
    </xdr:from>
    <xdr:to>
      <xdr:col>13</xdr:col>
      <xdr:colOff>241300</xdr:colOff>
      <xdr:row>21</xdr:row>
      <xdr:rowOff>165100</xdr:rowOff>
    </xdr:to>
    <xdr:sp macro="" textlink="">
      <xdr:nvSpPr>
        <xdr:cNvPr id="16" name="Line 4">
          <a:extLst>
            <a:ext uri="{FF2B5EF4-FFF2-40B4-BE49-F238E27FC236}">
              <a16:creationId xmlns:a16="http://schemas.microsoft.com/office/drawing/2014/main" id="{00000000-0008-0000-0700-000010000000}"/>
            </a:ext>
          </a:extLst>
        </xdr:cNvPr>
        <xdr:cNvSpPr>
          <a:spLocks noChangeShapeType="1"/>
        </xdr:cNvSpPr>
      </xdr:nvSpPr>
      <xdr:spPr bwMode="auto">
        <a:xfrm>
          <a:off x="3336925" y="4279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rtlCol="0"/>
        <a:lstStyle/>
        <a:p>
          <a:pPr algn="ctr"/>
          <a:endParaRPr kumimoji="1"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537210</xdr:colOff>
      <xdr:row>19</xdr:row>
      <xdr:rowOff>110490</xdr:rowOff>
    </xdr:from>
    <xdr:to>
      <xdr:col>20</xdr:col>
      <xdr:colOff>32385</xdr:colOff>
      <xdr:row>24</xdr:row>
      <xdr:rowOff>171450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9117330" y="4659630"/>
          <a:ext cx="1621155" cy="127254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0">
              <a:solidFill>
                <a:srgbClr val="FF0000"/>
              </a:solidFill>
              <a:latin typeface="Meiryo UI" panose="020B0604030504040204" pitchFamily="50" charset="-128"/>
              <a:ea typeface="Meiryo UI" panose="020B0604030504040204" pitchFamily="50" charset="-128"/>
            </a:rPr>
            <a:t>選手権本戦トーナメント</a:t>
          </a:r>
          <a:endParaRPr kumimoji="1" lang="en-US" altLang="ja-JP" sz="1100" b="0">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rgbClr val="FF0000"/>
              </a:solidFill>
              <a:latin typeface="Meiryo UI" panose="020B0604030504040204" pitchFamily="50" charset="-128"/>
              <a:ea typeface="Meiryo UI" panose="020B0604030504040204" pitchFamily="50" charset="-128"/>
            </a:rPr>
            <a:t>ウエバー抽選会</a:t>
          </a:r>
          <a:endParaRPr kumimoji="1" lang="en-US" altLang="ja-JP" sz="1100" b="0">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rgbClr val="FF0000"/>
              </a:solidFill>
              <a:latin typeface="Meiryo UI" panose="020B0604030504040204" pitchFamily="50" charset="-128"/>
              <a:ea typeface="Meiryo UI" panose="020B0604030504040204" pitchFamily="50" charset="-128"/>
            </a:rPr>
            <a:t>丸善インテック</a:t>
          </a:r>
          <a:endParaRPr kumimoji="1" lang="en-US" altLang="ja-JP" sz="1100" b="0">
            <a:solidFill>
              <a:srgbClr val="FF0000"/>
            </a:solidFill>
            <a:latin typeface="Meiryo UI" panose="020B0604030504040204" pitchFamily="50" charset="-128"/>
            <a:ea typeface="Meiryo UI" panose="020B0604030504040204" pitchFamily="50" charset="-128"/>
          </a:endParaRPr>
        </a:p>
        <a:p>
          <a:pPr algn="ctr"/>
          <a:r>
            <a:rPr kumimoji="1" lang="ja-JP" altLang="en-US" sz="1100" b="0">
              <a:solidFill>
                <a:srgbClr val="FF0000"/>
              </a:solidFill>
              <a:latin typeface="Meiryo UI" panose="020B0604030504040204" pitchFamily="50" charset="-128"/>
              <a:ea typeface="Meiryo UI" panose="020B0604030504040204" pitchFamily="50" charset="-128"/>
            </a:rPr>
            <a:t>サブアリーナ</a:t>
          </a:r>
          <a:endParaRPr kumimoji="1" lang="en-US" altLang="ja-JP" sz="1100" b="0">
            <a:solidFill>
              <a:srgbClr val="FF0000"/>
            </a:solidFill>
            <a:latin typeface="Meiryo UI" panose="020B0604030504040204" pitchFamily="50" charset="-128"/>
            <a:ea typeface="Meiryo UI" panose="020B0604030504040204" pitchFamily="50" charset="-128"/>
          </a:endParaRPr>
        </a:p>
        <a:p>
          <a:pPr algn="ctr"/>
          <a:r>
            <a:rPr kumimoji="1" lang="en-US" altLang="ja-JP" sz="1100" b="0">
              <a:solidFill>
                <a:srgbClr val="FF0000"/>
              </a:solidFill>
              <a:latin typeface="Meiryo UI" panose="020B0604030504040204" pitchFamily="50" charset="-128"/>
              <a:ea typeface="Meiryo UI" panose="020B0604030504040204" pitchFamily="50" charset="-128"/>
            </a:rPr>
            <a:t>18</a:t>
          </a:r>
          <a:r>
            <a:rPr kumimoji="1" lang="ja-JP" altLang="en-US" sz="1100" b="0">
              <a:solidFill>
                <a:srgbClr val="FF0000"/>
              </a:solidFill>
              <a:latin typeface="Meiryo UI" panose="020B0604030504040204" pitchFamily="50" charset="-128"/>
              <a:ea typeface="Meiryo UI" panose="020B0604030504040204" pitchFamily="50" charset="-128"/>
            </a:rPr>
            <a:t>時～</a:t>
          </a:r>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10583</xdr:colOff>
      <xdr:row>1</xdr:row>
      <xdr:rowOff>149225</xdr:rowOff>
    </xdr:from>
    <xdr:ext cx="5106035" cy="5244466"/>
    <xdr:sp macro="" textlink="">
      <xdr:nvSpPr>
        <xdr:cNvPr id="2" name="テキスト ボックス 1">
          <a:extLst>
            <a:ext uri="{FF2B5EF4-FFF2-40B4-BE49-F238E27FC236}">
              <a16:creationId xmlns:a16="http://schemas.microsoft.com/office/drawing/2014/main" id="{AC0E8089-E864-4B32-AEF1-0B585612B4DA}"/>
            </a:ext>
          </a:extLst>
        </xdr:cNvPr>
        <xdr:cNvSpPr txBox="1"/>
      </xdr:nvSpPr>
      <xdr:spPr>
        <a:xfrm>
          <a:off x="920750" y="382058"/>
          <a:ext cx="5106035" cy="524446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kumimoji="1" lang="ja-JP" altLang="en-US" sz="2400">
              <a:solidFill>
                <a:srgbClr val="FF0000"/>
              </a:solidFill>
              <a:latin typeface="Meiryo UI" panose="020B0604030504040204" pitchFamily="50" charset="-128"/>
              <a:ea typeface="Meiryo UI" panose="020B0604030504040204" pitchFamily="50" charset="-128"/>
            </a:rPr>
            <a:t>緊急事態宣言延長のため</a:t>
          </a:r>
          <a:endParaRPr kumimoji="1" lang="en-US" altLang="ja-JP" sz="2400">
            <a:solidFill>
              <a:srgbClr val="FF0000"/>
            </a:solidFill>
            <a:latin typeface="Meiryo UI" panose="020B0604030504040204" pitchFamily="50" charset="-128"/>
            <a:ea typeface="Meiryo UI" panose="020B0604030504040204" pitchFamily="50" charset="-128"/>
          </a:endParaRPr>
        </a:p>
        <a:p>
          <a:r>
            <a:rPr kumimoji="1" lang="ja-JP" altLang="en-US" sz="2400">
              <a:solidFill>
                <a:srgbClr val="FF0000"/>
              </a:solidFill>
              <a:latin typeface="Meiryo UI" panose="020B0604030504040204" pitchFamily="50" charset="-128"/>
              <a:ea typeface="Meiryo UI" panose="020B0604030504040204" pitchFamily="50" charset="-128"/>
            </a:rPr>
            <a:t>体育館の利用不可となりました。</a:t>
          </a:r>
          <a:br>
            <a:rPr kumimoji="1" lang="en-US" altLang="ja-JP" sz="2400">
              <a:solidFill>
                <a:srgbClr val="FF0000"/>
              </a:solidFill>
              <a:latin typeface="Meiryo UI" panose="020B0604030504040204" pitchFamily="50" charset="-128"/>
              <a:ea typeface="Meiryo UI" panose="020B0604030504040204" pitchFamily="50" charset="-128"/>
            </a:rPr>
          </a:br>
          <a:r>
            <a:rPr kumimoji="1" lang="ja-JP" altLang="en-US" sz="2400">
              <a:solidFill>
                <a:srgbClr val="FF0000"/>
              </a:solidFill>
              <a:latin typeface="Meiryo UI" panose="020B0604030504040204" pitchFamily="50" charset="-128"/>
              <a:ea typeface="Meiryo UI" panose="020B0604030504040204" pitchFamily="50" charset="-128"/>
            </a:rPr>
            <a:t>当初の予定を同日（</a:t>
          </a:r>
          <a:r>
            <a:rPr kumimoji="1" lang="en-US" altLang="ja-JP" sz="2400">
              <a:solidFill>
                <a:srgbClr val="FF0000"/>
              </a:solidFill>
              <a:latin typeface="Meiryo UI" panose="020B0604030504040204" pitchFamily="50" charset="-128"/>
              <a:ea typeface="Meiryo UI" panose="020B0604030504040204" pitchFamily="50" charset="-128"/>
            </a:rPr>
            <a:t>6/13</a:t>
          </a:r>
          <a:r>
            <a:rPr kumimoji="1" lang="ja-JP" altLang="en-US" sz="2400">
              <a:solidFill>
                <a:srgbClr val="FF0000"/>
              </a:solidFill>
              <a:latin typeface="Meiryo UI" panose="020B0604030504040204" pitchFamily="50" charset="-128"/>
              <a:ea typeface="Meiryo UI" panose="020B0604030504040204" pitchFamily="50" charset="-128"/>
            </a:rPr>
            <a:t>）の</a:t>
          </a:r>
          <a:endParaRPr kumimoji="1" lang="en-US" altLang="ja-JP" sz="2400">
            <a:solidFill>
              <a:srgbClr val="FF0000"/>
            </a:solidFill>
            <a:latin typeface="Meiryo UI" panose="020B0604030504040204" pitchFamily="50" charset="-128"/>
            <a:ea typeface="Meiryo UI" panose="020B0604030504040204" pitchFamily="50" charset="-128"/>
          </a:endParaRPr>
        </a:p>
        <a:p>
          <a:r>
            <a:rPr kumimoji="1" lang="ja-JP" altLang="en-US" sz="2400">
              <a:solidFill>
                <a:srgbClr val="FF0000"/>
              </a:solidFill>
              <a:latin typeface="Meiryo UI" panose="020B0604030504040204" pitchFamily="50" charset="-128"/>
              <a:ea typeface="Meiryo UI" panose="020B0604030504040204" pitchFamily="50" charset="-128"/>
            </a:rPr>
            <a:t>おおきにアリーナに会場を変更しています。</a:t>
          </a:r>
          <a:endParaRPr kumimoji="1" lang="en-US" altLang="ja-JP" sz="2400">
            <a:solidFill>
              <a:srgbClr val="FF0000"/>
            </a:solidFill>
            <a:latin typeface="Meiryo UI" panose="020B0604030504040204" pitchFamily="50" charset="-128"/>
            <a:ea typeface="Meiryo UI" panose="020B0604030504040204" pitchFamily="50" charset="-128"/>
          </a:endParaRPr>
        </a:p>
        <a:p>
          <a:r>
            <a:rPr kumimoji="1" lang="ja-JP" altLang="en-US" sz="2400">
              <a:solidFill>
                <a:srgbClr val="FF0000"/>
              </a:solidFill>
              <a:latin typeface="Meiryo UI" panose="020B0604030504040204" pitchFamily="50" charset="-128"/>
              <a:ea typeface="Meiryo UI" panose="020B0604030504040204" pitchFamily="50" charset="-128"/>
            </a:rPr>
            <a:t>ご注意ください。</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16</xdr:col>
      <xdr:colOff>60537</xdr:colOff>
      <xdr:row>1</xdr:row>
      <xdr:rowOff>88476</xdr:rowOff>
    </xdr:from>
    <xdr:ext cx="1943523" cy="1742441"/>
    <xdr:sp macro="" textlink="">
      <xdr:nvSpPr>
        <xdr:cNvPr id="2" name="テキスト ボックス 1">
          <a:extLst>
            <a:ext uri="{FF2B5EF4-FFF2-40B4-BE49-F238E27FC236}">
              <a16:creationId xmlns:a16="http://schemas.microsoft.com/office/drawing/2014/main" id="{54B3D90B-B84F-4DB0-BD34-03F708E15755}"/>
            </a:ext>
          </a:extLst>
        </xdr:cNvPr>
        <xdr:cNvSpPr txBox="1"/>
      </xdr:nvSpPr>
      <xdr:spPr>
        <a:xfrm>
          <a:off x="9564370" y="321309"/>
          <a:ext cx="1943523" cy="174244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ctr"/>
          <a:r>
            <a:rPr kumimoji="1" lang="ja-JP" altLang="en-US" sz="2400">
              <a:solidFill>
                <a:srgbClr val="FF0000"/>
              </a:solidFill>
              <a:latin typeface="Meiryo UI" panose="020B0604030504040204" pitchFamily="50" charset="-128"/>
              <a:ea typeface="Meiryo UI" panose="020B0604030504040204" pitchFamily="50" charset="-128"/>
            </a:rPr>
            <a:t>審判講習会</a:t>
          </a:r>
        </a:p>
      </xdr:txBody>
    </xdr:sp>
    <xdr:clientData/>
  </xdr:oneCellAnchor>
  <xdr:oneCellAnchor>
    <xdr:from>
      <xdr:col>5</xdr:col>
      <xdr:colOff>0</xdr:colOff>
      <xdr:row>6</xdr:row>
      <xdr:rowOff>0</xdr:rowOff>
    </xdr:from>
    <xdr:ext cx="504825" cy="271145"/>
    <xdr:sp macro="" textlink="">
      <xdr:nvSpPr>
        <xdr:cNvPr id="3" name="テキスト ボックス 2">
          <a:extLst>
            <a:ext uri="{FF2B5EF4-FFF2-40B4-BE49-F238E27FC236}">
              <a16:creationId xmlns:a16="http://schemas.microsoft.com/office/drawing/2014/main" id="{8CDC4837-5F43-4ED2-977C-8BC7B04CE4DF}"/>
            </a:ext>
          </a:extLst>
        </xdr:cNvPr>
        <xdr:cNvSpPr txBox="1"/>
      </xdr:nvSpPr>
      <xdr:spPr>
        <a:xfrm>
          <a:off x="2333625" y="1466850"/>
          <a:ext cx="504825" cy="271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latin typeface="Meiryo UI" panose="020B0604030504040204" pitchFamily="50" charset="-128"/>
              <a:ea typeface="Meiryo UI" panose="020B0604030504040204" pitchFamily="50" charset="-128"/>
            </a:rPr>
            <a:t>棄権</a:t>
          </a:r>
        </a:p>
      </xdr:txBody>
    </xdr:sp>
    <xdr:clientData/>
  </xdr:oneCellAnchor>
  <xdr:oneCellAnchor>
    <xdr:from>
      <xdr:col>5</xdr:col>
      <xdr:colOff>0</xdr:colOff>
      <xdr:row>7</xdr:row>
      <xdr:rowOff>0</xdr:rowOff>
    </xdr:from>
    <xdr:ext cx="542925" cy="245745"/>
    <xdr:sp macro="" textlink="">
      <xdr:nvSpPr>
        <xdr:cNvPr id="9" name="テキスト ボックス 8">
          <a:extLst>
            <a:ext uri="{FF2B5EF4-FFF2-40B4-BE49-F238E27FC236}">
              <a16:creationId xmlns:a16="http://schemas.microsoft.com/office/drawing/2014/main" id="{20546F7D-976C-41EE-9C55-F59E4CBA6FB4}"/>
            </a:ext>
          </a:extLst>
        </xdr:cNvPr>
        <xdr:cNvSpPr txBox="1"/>
      </xdr:nvSpPr>
      <xdr:spPr>
        <a:xfrm>
          <a:off x="2333625" y="1714500"/>
          <a:ext cx="542925" cy="245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latin typeface="Meiryo UI" panose="020B0604030504040204" pitchFamily="50" charset="-128"/>
              <a:ea typeface="Meiryo UI" panose="020B0604030504040204" pitchFamily="50" charset="-128"/>
            </a:rPr>
            <a:t>棄権</a:t>
          </a:r>
        </a:p>
      </xdr:txBody>
    </xdr:sp>
    <xdr:clientData/>
  </xdr:oneCellAnchor>
  <xdr:oneCellAnchor>
    <xdr:from>
      <xdr:col>14</xdr:col>
      <xdr:colOff>0</xdr:colOff>
      <xdr:row>2</xdr:row>
      <xdr:rowOff>0</xdr:rowOff>
    </xdr:from>
    <xdr:ext cx="504825" cy="271145"/>
    <xdr:sp macro="" textlink="">
      <xdr:nvSpPr>
        <xdr:cNvPr id="10" name="テキスト ボックス 9">
          <a:extLst>
            <a:ext uri="{FF2B5EF4-FFF2-40B4-BE49-F238E27FC236}">
              <a16:creationId xmlns:a16="http://schemas.microsoft.com/office/drawing/2014/main" id="{5441809C-7610-4D05-9893-26670F704D3B}"/>
            </a:ext>
          </a:extLst>
        </xdr:cNvPr>
        <xdr:cNvSpPr txBox="1"/>
      </xdr:nvSpPr>
      <xdr:spPr>
        <a:xfrm>
          <a:off x="7829550" y="476250"/>
          <a:ext cx="504825" cy="271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latin typeface="Meiryo UI" panose="020B0604030504040204" pitchFamily="50" charset="-128"/>
              <a:ea typeface="Meiryo UI" panose="020B0604030504040204" pitchFamily="50" charset="-128"/>
            </a:rPr>
            <a:t>棄権</a:t>
          </a:r>
        </a:p>
      </xdr:txBody>
    </xdr:sp>
    <xdr:clientData/>
  </xdr:oneCellAnchor>
  <xdr:oneCellAnchor>
    <xdr:from>
      <xdr:col>14</xdr:col>
      <xdr:colOff>0</xdr:colOff>
      <xdr:row>7</xdr:row>
      <xdr:rowOff>0</xdr:rowOff>
    </xdr:from>
    <xdr:ext cx="504825" cy="271145"/>
    <xdr:sp macro="" textlink="">
      <xdr:nvSpPr>
        <xdr:cNvPr id="11" name="テキスト ボックス 10">
          <a:extLst>
            <a:ext uri="{FF2B5EF4-FFF2-40B4-BE49-F238E27FC236}">
              <a16:creationId xmlns:a16="http://schemas.microsoft.com/office/drawing/2014/main" id="{6DF02B1D-856D-47A8-BB1C-84D55BF275B9}"/>
            </a:ext>
          </a:extLst>
        </xdr:cNvPr>
        <xdr:cNvSpPr txBox="1"/>
      </xdr:nvSpPr>
      <xdr:spPr>
        <a:xfrm>
          <a:off x="7829550" y="1714500"/>
          <a:ext cx="504825" cy="271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latin typeface="Meiryo UI" panose="020B0604030504040204" pitchFamily="50" charset="-128"/>
              <a:ea typeface="Meiryo UI" panose="020B0604030504040204" pitchFamily="50" charset="-128"/>
            </a:rPr>
            <a:t>棄権</a:t>
          </a:r>
        </a:p>
      </xdr:txBody>
    </xdr:sp>
    <xdr:clientData/>
  </xdr:oneCellAnchor>
  <xdr:oneCellAnchor>
    <xdr:from>
      <xdr:col>14</xdr:col>
      <xdr:colOff>0</xdr:colOff>
      <xdr:row>11</xdr:row>
      <xdr:rowOff>14605</xdr:rowOff>
    </xdr:from>
    <xdr:ext cx="504825" cy="271145"/>
    <xdr:sp macro="" textlink="">
      <xdr:nvSpPr>
        <xdr:cNvPr id="12" name="テキスト ボックス 11">
          <a:extLst>
            <a:ext uri="{FF2B5EF4-FFF2-40B4-BE49-F238E27FC236}">
              <a16:creationId xmlns:a16="http://schemas.microsoft.com/office/drawing/2014/main" id="{9431B332-43E1-4B68-A720-C05BD419E1CA}"/>
            </a:ext>
          </a:extLst>
        </xdr:cNvPr>
        <xdr:cNvSpPr txBox="1"/>
      </xdr:nvSpPr>
      <xdr:spPr>
        <a:xfrm>
          <a:off x="7829550" y="2719705"/>
          <a:ext cx="504825" cy="271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latin typeface="Meiryo UI" panose="020B0604030504040204" pitchFamily="50" charset="-128"/>
              <a:ea typeface="Meiryo UI" panose="020B0604030504040204" pitchFamily="50" charset="-128"/>
            </a:rPr>
            <a:t>棄権</a:t>
          </a:r>
        </a:p>
      </xdr:txBody>
    </xdr:sp>
    <xdr:clientData/>
  </xdr:oneCellAnchor>
  <xdr:oneCellAnchor>
    <xdr:from>
      <xdr:col>8</xdr:col>
      <xdr:colOff>0</xdr:colOff>
      <xdr:row>19</xdr:row>
      <xdr:rowOff>0</xdr:rowOff>
    </xdr:from>
    <xdr:ext cx="504825" cy="271145"/>
    <xdr:sp macro="" textlink="">
      <xdr:nvSpPr>
        <xdr:cNvPr id="13" name="テキスト ボックス 12">
          <a:extLst>
            <a:ext uri="{FF2B5EF4-FFF2-40B4-BE49-F238E27FC236}">
              <a16:creationId xmlns:a16="http://schemas.microsoft.com/office/drawing/2014/main" id="{21570772-C0F2-4915-AF60-586C35557CC1}"/>
            </a:ext>
          </a:extLst>
        </xdr:cNvPr>
        <xdr:cNvSpPr txBox="1"/>
      </xdr:nvSpPr>
      <xdr:spPr>
        <a:xfrm>
          <a:off x="4457700" y="4686300"/>
          <a:ext cx="504825" cy="2711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r>
            <a:rPr kumimoji="1" lang="ja-JP" altLang="en-US" sz="1100" b="1">
              <a:solidFill>
                <a:srgbClr val="FF0000"/>
              </a:solidFill>
              <a:latin typeface="Meiryo UI" panose="020B0604030504040204" pitchFamily="50" charset="-128"/>
              <a:ea typeface="Meiryo UI" panose="020B0604030504040204" pitchFamily="50" charset="-128"/>
            </a:rPr>
            <a:t>棄権</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0</xdr:colOff>
      <xdr:row>1</xdr:row>
      <xdr:rowOff>0</xdr:rowOff>
    </xdr:from>
    <xdr:ext cx="8371416" cy="5602393"/>
    <xdr:sp macro="" textlink="">
      <xdr:nvSpPr>
        <xdr:cNvPr id="2" name="テキスト ボックス 1">
          <a:extLst>
            <a:ext uri="{FF2B5EF4-FFF2-40B4-BE49-F238E27FC236}">
              <a16:creationId xmlns:a16="http://schemas.microsoft.com/office/drawing/2014/main" id="{78CC7857-983E-4617-8FC1-75AD9C96BD15}"/>
            </a:ext>
          </a:extLst>
        </xdr:cNvPr>
        <xdr:cNvSpPr txBox="1"/>
      </xdr:nvSpPr>
      <xdr:spPr>
        <a:xfrm>
          <a:off x="910167" y="232833"/>
          <a:ext cx="8371416" cy="56023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r>
            <a:rPr kumimoji="1" lang="ja-JP" altLang="en-US" sz="2400">
              <a:solidFill>
                <a:srgbClr val="FF0000"/>
              </a:solidFill>
              <a:latin typeface="Meiryo UI" panose="020B0604030504040204" pitchFamily="50" charset="-128"/>
              <a:ea typeface="Meiryo UI" panose="020B0604030504040204" pitchFamily="50" charset="-128"/>
            </a:rPr>
            <a:t>八尾市総合体育館は、</a:t>
          </a:r>
          <a:r>
            <a:rPr kumimoji="1" lang="en-US" altLang="ja-JP" sz="2400">
              <a:solidFill>
                <a:srgbClr val="FF0000"/>
              </a:solidFill>
              <a:latin typeface="Meiryo UI" panose="020B0604030504040204" pitchFamily="50" charset="-128"/>
              <a:ea typeface="Meiryo UI" panose="020B0604030504040204" pitchFamily="50" charset="-128"/>
            </a:rPr>
            <a:t>7</a:t>
          </a:r>
          <a:r>
            <a:rPr kumimoji="1" lang="ja-JP" altLang="en-US" sz="2400">
              <a:solidFill>
                <a:srgbClr val="FF0000"/>
              </a:solidFill>
              <a:latin typeface="Meiryo UI" panose="020B0604030504040204" pitchFamily="50" charset="-128"/>
              <a:ea typeface="Meiryo UI" panose="020B0604030504040204" pitchFamily="50" charset="-128"/>
            </a:rPr>
            <a:t>月</a:t>
          </a:r>
          <a:r>
            <a:rPr kumimoji="1" lang="en-US" altLang="ja-JP" sz="2400">
              <a:solidFill>
                <a:srgbClr val="FF0000"/>
              </a:solidFill>
              <a:latin typeface="Meiryo UI" panose="020B0604030504040204" pitchFamily="50" charset="-128"/>
              <a:ea typeface="Meiryo UI" panose="020B0604030504040204" pitchFamily="50" charset="-128"/>
            </a:rPr>
            <a:t>5</a:t>
          </a:r>
          <a:r>
            <a:rPr kumimoji="1" lang="ja-JP" altLang="en-US" sz="2400">
              <a:solidFill>
                <a:srgbClr val="FF0000"/>
              </a:solidFill>
              <a:latin typeface="Meiryo UI" panose="020B0604030504040204" pitchFamily="50" charset="-128"/>
              <a:ea typeface="Meiryo UI" panose="020B0604030504040204" pitchFamily="50" charset="-128"/>
            </a:rPr>
            <a:t>日～</a:t>
          </a:r>
          <a:r>
            <a:rPr kumimoji="1" lang="en-US" altLang="ja-JP" sz="2400">
              <a:solidFill>
                <a:srgbClr val="FF0000"/>
              </a:solidFill>
              <a:latin typeface="Meiryo UI" panose="020B0604030504040204" pitchFamily="50" charset="-128"/>
              <a:ea typeface="Meiryo UI" panose="020B0604030504040204" pitchFamily="50" charset="-128"/>
            </a:rPr>
            <a:t>10</a:t>
          </a:r>
          <a:r>
            <a:rPr kumimoji="1" lang="ja-JP" altLang="en-US" sz="2400">
              <a:solidFill>
                <a:srgbClr val="FF0000"/>
              </a:solidFill>
              <a:latin typeface="Meiryo UI" panose="020B0604030504040204" pitchFamily="50" charset="-128"/>
              <a:ea typeface="Meiryo UI" panose="020B0604030504040204" pitchFamily="50" charset="-128"/>
            </a:rPr>
            <a:t>月</a:t>
          </a:r>
          <a:r>
            <a:rPr kumimoji="1" lang="en-US" altLang="ja-JP" sz="2400">
              <a:solidFill>
                <a:srgbClr val="FF0000"/>
              </a:solidFill>
              <a:latin typeface="Meiryo UI" panose="020B0604030504040204" pitchFamily="50" charset="-128"/>
              <a:ea typeface="Meiryo UI" panose="020B0604030504040204" pitchFamily="50" charset="-128"/>
            </a:rPr>
            <a:t>5</a:t>
          </a:r>
          <a:r>
            <a:rPr kumimoji="1" lang="ja-JP" altLang="en-US" sz="2400">
              <a:solidFill>
                <a:srgbClr val="FF0000"/>
              </a:solidFill>
              <a:latin typeface="Meiryo UI" panose="020B0604030504040204" pitchFamily="50" charset="-128"/>
              <a:ea typeface="Meiryo UI" panose="020B0604030504040204" pitchFamily="50" charset="-128"/>
            </a:rPr>
            <a:t>日までの期間、</a:t>
          </a:r>
          <a:endParaRPr kumimoji="1" lang="en-US" altLang="ja-JP" sz="2400">
            <a:solidFill>
              <a:srgbClr val="FF0000"/>
            </a:solidFill>
            <a:latin typeface="Meiryo UI" panose="020B0604030504040204" pitchFamily="50" charset="-128"/>
            <a:ea typeface="Meiryo UI" panose="020B0604030504040204" pitchFamily="50" charset="-128"/>
          </a:endParaRPr>
        </a:p>
        <a:p>
          <a:r>
            <a:rPr kumimoji="1" lang="ja-JP" altLang="en-US" sz="2400">
              <a:solidFill>
                <a:srgbClr val="FF0000"/>
              </a:solidFill>
              <a:latin typeface="Meiryo UI" panose="020B0604030504040204" pitchFamily="50" charset="-128"/>
              <a:ea typeface="Meiryo UI" panose="020B0604030504040204" pitchFamily="50" charset="-128"/>
            </a:rPr>
            <a:t>新型コロナウイルスのワクチン接種会場に指定されたため、</a:t>
          </a:r>
          <a:endParaRPr kumimoji="1" lang="en-US" altLang="ja-JP" sz="2400">
            <a:solidFill>
              <a:srgbClr val="FF0000"/>
            </a:solidFill>
            <a:latin typeface="Meiryo UI" panose="020B0604030504040204" pitchFamily="50" charset="-128"/>
            <a:ea typeface="Meiryo UI" panose="020B0604030504040204" pitchFamily="50" charset="-128"/>
          </a:endParaRPr>
        </a:p>
        <a:p>
          <a:r>
            <a:rPr kumimoji="1" lang="ja-JP" altLang="en-US" sz="2400">
              <a:solidFill>
                <a:srgbClr val="FF0000"/>
              </a:solidFill>
              <a:latin typeface="Meiryo UI" panose="020B0604030504040204" pitchFamily="50" charset="-128"/>
              <a:ea typeface="Meiryo UI" panose="020B0604030504040204" pitchFamily="50" charset="-128"/>
            </a:rPr>
            <a:t>予定されていた</a:t>
          </a:r>
          <a:r>
            <a:rPr kumimoji="1" lang="en-US" altLang="ja-JP" sz="2400">
              <a:solidFill>
                <a:srgbClr val="FF0000"/>
              </a:solidFill>
              <a:latin typeface="Meiryo UI" panose="020B0604030504040204" pitchFamily="50" charset="-128"/>
              <a:ea typeface="Meiryo UI" panose="020B0604030504040204" pitchFamily="50" charset="-128"/>
            </a:rPr>
            <a:t>7</a:t>
          </a:r>
          <a:r>
            <a:rPr kumimoji="1" lang="ja-JP" altLang="en-US" sz="2400">
              <a:solidFill>
                <a:srgbClr val="FF0000"/>
              </a:solidFill>
              <a:latin typeface="Meiryo UI" panose="020B0604030504040204" pitchFamily="50" charset="-128"/>
              <a:ea typeface="Meiryo UI" panose="020B0604030504040204" pitchFamily="50" charset="-128"/>
            </a:rPr>
            <a:t>月</a:t>
          </a:r>
          <a:r>
            <a:rPr kumimoji="1" lang="en-US" altLang="ja-JP" sz="2400">
              <a:solidFill>
                <a:srgbClr val="FF0000"/>
              </a:solidFill>
              <a:latin typeface="Meiryo UI" panose="020B0604030504040204" pitchFamily="50" charset="-128"/>
              <a:ea typeface="Meiryo UI" panose="020B0604030504040204" pitchFamily="50" charset="-128"/>
            </a:rPr>
            <a:t>22</a:t>
          </a:r>
          <a:r>
            <a:rPr kumimoji="1" lang="ja-JP" altLang="en-US" sz="2400">
              <a:solidFill>
                <a:srgbClr val="FF0000"/>
              </a:solidFill>
              <a:latin typeface="Meiryo UI" panose="020B0604030504040204" pitchFamily="50" charset="-128"/>
              <a:ea typeface="Meiryo UI" panose="020B0604030504040204" pitchFamily="50" charset="-128"/>
            </a:rPr>
            <a:t>日</a:t>
          </a:r>
          <a:r>
            <a:rPr kumimoji="1" lang="en-US" altLang="ja-JP" sz="2400">
              <a:solidFill>
                <a:srgbClr val="FF0000"/>
              </a:solidFill>
              <a:latin typeface="Meiryo UI" panose="020B0604030504040204" pitchFamily="50" charset="-128"/>
              <a:ea typeface="Meiryo UI" panose="020B0604030504040204" pitchFamily="50" charset="-128"/>
            </a:rPr>
            <a:t>(</a:t>
          </a:r>
          <a:r>
            <a:rPr kumimoji="1" lang="ja-JP" altLang="en-US" sz="2400">
              <a:solidFill>
                <a:srgbClr val="FF0000"/>
              </a:solidFill>
              <a:latin typeface="Meiryo UI" panose="020B0604030504040204" pitchFamily="50" charset="-128"/>
              <a:ea typeface="Meiryo UI" panose="020B0604030504040204" pitchFamily="50" charset="-128"/>
            </a:rPr>
            <a:t>祝日</a:t>
          </a:r>
          <a:r>
            <a:rPr kumimoji="1" lang="en-US" altLang="ja-JP" sz="2400">
              <a:solidFill>
                <a:srgbClr val="FF0000"/>
              </a:solidFill>
              <a:latin typeface="Meiryo UI" panose="020B0604030504040204" pitchFamily="50" charset="-128"/>
              <a:ea typeface="Meiryo UI" panose="020B0604030504040204" pitchFamily="50" charset="-128"/>
            </a:rPr>
            <a:t>)</a:t>
          </a:r>
          <a:r>
            <a:rPr kumimoji="1" lang="ja-JP" altLang="en-US" sz="2400">
              <a:solidFill>
                <a:srgbClr val="FF0000"/>
              </a:solidFill>
              <a:latin typeface="Meiryo UI" panose="020B0604030504040204" pitchFamily="50" charset="-128"/>
              <a:ea typeface="Meiryo UI" panose="020B0604030504040204" pitchFamily="50" charset="-128"/>
            </a:rPr>
            <a:t>の利用ができなくなりました。</a:t>
          </a:r>
          <a:br>
            <a:rPr kumimoji="1" lang="en-US" altLang="ja-JP" sz="2400">
              <a:solidFill>
                <a:srgbClr val="FF0000"/>
              </a:solidFill>
              <a:latin typeface="Meiryo UI" panose="020B0604030504040204" pitchFamily="50" charset="-128"/>
              <a:ea typeface="Meiryo UI" panose="020B0604030504040204" pitchFamily="50" charset="-128"/>
            </a:rPr>
          </a:br>
          <a:r>
            <a:rPr kumimoji="1" lang="ja-JP" altLang="en-US" sz="2400">
              <a:solidFill>
                <a:srgbClr val="FF0000"/>
              </a:solidFill>
              <a:latin typeface="Meiryo UI" panose="020B0604030504040204" pitchFamily="50" charset="-128"/>
              <a:ea typeface="Meiryo UI" panose="020B0604030504040204" pitchFamily="50" charset="-128"/>
            </a:rPr>
            <a:t>当初予定の試合日程を、</a:t>
          </a:r>
          <a:r>
            <a:rPr kumimoji="1" lang="en-US" altLang="ja-JP" sz="2400" b="1" u="sng">
              <a:solidFill>
                <a:srgbClr val="FF0000"/>
              </a:solidFill>
              <a:latin typeface="Meiryo UI" panose="020B0604030504040204" pitchFamily="50" charset="-128"/>
              <a:ea typeface="Meiryo UI" panose="020B0604030504040204" pitchFamily="50" charset="-128"/>
            </a:rPr>
            <a:t>7</a:t>
          </a:r>
          <a:r>
            <a:rPr kumimoji="1" lang="ja-JP" altLang="en-US" sz="2400" b="1" u="sng">
              <a:solidFill>
                <a:srgbClr val="FF0000"/>
              </a:solidFill>
              <a:latin typeface="Meiryo UI" panose="020B0604030504040204" pitchFamily="50" charset="-128"/>
              <a:ea typeface="Meiryo UI" panose="020B0604030504040204" pitchFamily="50" charset="-128"/>
            </a:rPr>
            <a:t>月</a:t>
          </a:r>
          <a:r>
            <a:rPr kumimoji="1" lang="en-US" altLang="ja-JP" sz="2400" b="1" u="sng">
              <a:solidFill>
                <a:srgbClr val="FF0000"/>
              </a:solidFill>
              <a:latin typeface="Meiryo UI" panose="020B0604030504040204" pitchFamily="50" charset="-128"/>
              <a:ea typeface="Meiryo UI" panose="020B0604030504040204" pitchFamily="50" charset="-128"/>
            </a:rPr>
            <a:t>25</a:t>
          </a:r>
          <a:r>
            <a:rPr kumimoji="1" lang="ja-JP" altLang="en-US" sz="2400" b="1" u="sng">
              <a:solidFill>
                <a:srgbClr val="FF0000"/>
              </a:solidFill>
              <a:latin typeface="Meiryo UI" panose="020B0604030504040204" pitchFamily="50" charset="-128"/>
              <a:ea typeface="Meiryo UI" panose="020B0604030504040204" pitchFamily="50" charset="-128"/>
            </a:rPr>
            <a:t>日</a:t>
          </a:r>
          <a:r>
            <a:rPr kumimoji="1" lang="en-US" altLang="ja-JP" sz="2400" b="1" u="sng">
              <a:solidFill>
                <a:srgbClr val="FF0000"/>
              </a:solidFill>
              <a:latin typeface="Meiryo UI" panose="020B0604030504040204" pitchFamily="50" charset="-128"/>
              <a:ea typeface="Meiryo UI" panose="020B0604030504040204" pitchFamily="50" charset="-128"/>
            </a:rPr>
            <a:t>(</a:t>
          </a:r>
          <a:r>
            <a:rPr kumimoji="1" lang="ja-JP" altLang="en-US" sz="2400" b="1" u="sng">
              <a:solidFill>
                <a:srgbClr val="FF0000"/>
              </a:solidFill>
              <a:latin typeface="Meiryo UI" panose="020B0604030504040204" pitchFamily="50" charset="-128"/>
              <a:ea typeface="Meiryo UI" panose="020B0604030504040204" pitchFamily="50" charset="-128"/>
            </a:rPr>
            <a:t>日</a:t>
          </a:r>
          <a:r>
            <a:rPr kumimoji="1" lang="en-US" altLang="ja-JP" sz="2400" b="1" u="sng">
              <a:solidFill>
                <a:srgbClr val="FF0000"/>
              </a:solidFill>
              <a:latin typeface="Meiryo UI" panose="020B0604030504040204" pitchFamily="50" charset="-128"/>
              <a:ea typeface="Meiryo UI" panose="020B0604030504040204" pitchFamily="50" charset="-128"/>
            </a:rPr>
            <a:t>)</a:t>
          </a:r>
          <a:r>
            <a:rPr kumimoji="1" lang="ja-JP" altLang="en-US" sz="2400">
              <a:solidFill>
                <a:srgbClr val="FF0000"/>
              </a:solidFill>
              <a:latin typeface="Meiryo UI" panose="020B0604030504040204" pitchFamily="50" charset="-128"/>
              <a:ea typeface="Meiryo UI" panose="020B0604030504040204" pitchFamily="50" charset="-128"/>
            </a:rPr>
            <a:t>の</a:t>
          </a:r>
          <a:endParaRPr kumimoji="1" lang="en-US" altLang="ja-JP" sz="2400">
            <a:solidFill>
              <a:srgbClr val="FF0000"/>
            </a:solidFill>
            <a:latin typeface="Meiryo UI" panose="020B0604030504040204" pitchFamily="50" charset="-128"/>
            <a:ea typeface="Meiryo UI" panose="020B0604030504040204" pitchFamily="50" charset="-128"/>
          </a:endParaRPr>
        </a:p>
        <a:p>
          <a:r>
            <a:rPr kumimoji="1" lang="ja-JP" altLang="en-US" sz="2400" b="1" u="sng">
              <a:solidFill>
                <a:srgbClr val="FF0000"/>
              </a:solidFill>
              <a:latin typeface="Meiryo UI" panose="020B0604030504040204" pitchFamily="50" charset="-128"/>
              <a:ea typeface="Meiryo UI" panose="020B0604030504040204" pitchFamily="50" charset="-128"/>
            </a:rPr>
            <a:t>丸善インテックアリーナ</a:t>
          </a:r>
          <a:r>
            <a:rPr kumimoji="1" lang="en-US" altLang="ja-JP" sz="2400" b="1" u="sng">
              <a:solidFill>
                <a:srgbClr val="FF0000"/>
              </a:solidFill>
              <a:latin typeface="Meiryo UI" panose="020B0604030504040204" pitchFamily="50" charset="-128"/>
              <a:ea typeface="Meiryo UI" panose="020B0604030504040204" pitchFamily="50" charset="-128"/>
            </a:rPr>
            <a:t>(</a:t>
          </a:r>
          <a:r>
            <a:rPr kumimoji="1" lang="ja-JP" altLang="en-US" sz="2400" b="1" u="sng">
              <a:solidFill>
                <a:srgbClr val="FF0000"/>
              </a:solidFill>
              <a:latin typeface="Meiryo UI" panose="020B0604030504040204" pitchFamily="50" charset="-128"/>
              <a:ea typeface="Meiryo UI" panose="020B0604030504040204" pitchFamily="50" charset="-128"/>
            </a:rPr>
            <a:t>メイン</a:t>
          </a:r>
          <a:r>
            <a:rPr kumimoji="1" lang="en-US" altLang="ja-JP" sz="2400" b="1" u="sng">
              <a:solidFill>
                <a:srgbClr val="FF0000"/>
              </a:solidFill>
              <a:latin typeface="Meiryo UI" panose="020B0604030504040204" pitchFamily="50" charset="-128"/>
              <a:ea typeface="Meiryo UI" panose="020B0604030504040204" pitchFamily="50" charset="-128"/>
            </a:rPr>
            <a:t>)</a:t>
          </a:r>
          <a:r>
            <a:rPr kumimoji="1" lang="ja-JP" altLang="en-US" sz="2400">
              <a:solidFill>
                <a:srgbClr val="FF0000"/>
              </a:solidFill>
              <a:latin typeface="Meiryo UI" panose="020B0604030504040204" pitchFamily="50" charset="-128"/>
              <a:ea typeface="Meiryo UI" panose="020B0604030504040204" pitchFamily="50" charset="-128"/>
            </a:rPr>
            <a:t>に会場を変更しています。</a:t>
          </a:r>
          <a:endParaRPr kumimoji="1" lang="en-US" altLang="ja-JP" sz="2400">
            <a:solidFill>
              <a:srgbClr val="FF0000"/>
            </a:solidFill>
            <a:latin typeface="Meiryo UI" panose="020B0604030504040204" pitchFamily="50" charset="-128"/>
            <a:ea typeface="Meiryo UI" panose="020B0604030504040204" pitchFamily="50" charset="-128"/>
          </a:endParaRPr>
        </a:p>
        <a:p>
          <a:r>
            <a:rPr kumimoji="1" lang="ja-JP" altLang="en-US" sz="2400">
              <a:solidFill>
                <a:srgbClr val="FF0000"/>
              </a:solidFill>
              <a:latin typeface="Meiryo UI" panose="020B0604030504040204" pitchFamily="50" charset="-128"/>
              <a:ea typeface="Meiryo UI" panose="020B0604030504040204" pitchFamily="50" charset="-128"/>
            </a:rPr>
            <a:t>ご注意ください。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
  <sheetViews>
    <sheetView showGridLines="0" tabSelected="1" view="pageBreakPreview" zoomScale="90" zoomScaleNormal="100" zoomScaleSheetLayoutView="90" workbookViewId="0"/>
  </sheetViews>
  <sheetFormatPr defaultRowHeight="13.2" x14ac:dyDescent="0.2"/>
  <sheetData/>
  <phoneticPr fontId="20"/>
  <pageMargins left="0.70866141732283472" right="0.70866141732283472" top="0.74803149606299213" bottom="0.74803149606299213" header="0.31496062992125984" footer="0.31496062992125984"/>
  <pageSetup paperSize="9" scale="94" orientation="landscape"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0" customWidth="1"/>
    <col min="4" max="4" width="5.109375" style="98" customWidth="1"/>
    <col min="5" max="5" width="6.6640625" style="98" customWidth="1"/>
    <col min="6" max="6" width="5.6640625" style="98" customWidth="1"/>
    <col min="7" max="7" width="18.6640625" style="98" customWidth="1"/>
    <col min="8" max="8" width="6.6640625" style="260" customWidth="1"/>
    <col min="9" max="9" width="5.6640625" style="98" customWidth="1"/>
    <col min="10" max="10" width="18.6640625" style="98" customWidth="1"/>
    <col min="11" max="11" width="3.6640625" style="99" customWidth="1"/>
    <col min="12" max="13" width="6.6640625" style="98" customWidth="1"/>
    <col min="14" max="14" width="8.88671875" style="260" customWidth="1"/>
    <col min="15" max="15" width="5.109375" style="98" customWidth="1"/>
    <col min="16" max="16" width="6.6640625" style="98" customWidth="1"/>
    <col min="17" max="17" width="5.6640625" style="98" customWidth="1"/>
    <col min="18" max="18" width="18.6640625" style="98" customWidth="1"/>
    <col min="19" max="19" width="6.6640625" style="260"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247" t="s">
        <v>13</v>
      </c>
      <c r="D1" s="1248"/>
      <c r="E1" s="203" t="s">
        <v>14</v>
      </c>
      <c r="F1" s="1247" t="s">
        <v>15</v>
      </c>
      <c r="G1" s="1248"/>
      <c r="H1" s="91" t="s">
        <v>14</v>
      </c>
      <c r="I1" s="1255" t="s">
        <v>16</v>
      </c>
      <c r="J1" s="1248"/>
      <c r="K1" s="204"/>
      <c r="L1" s="90" t="s">
        <v>11</v>
      </c>
      <c r="M1" s="91" t="s">
        <v>12</v>
      </c>
      <c r="N1" s="1247" t="s">
        <v>13</v>
      </c>
      <c r="O1" s="1248"/>
      <c r="P1" s="203" t="s">
        <v>14</v>
      </c>
      <c r="Q1" s="1247" t="s">
        <v>15</v>
      </c>
      <c r="R1" s="1248"/>
      <c r="S1" s="91" t="s">
        <v>14</v>
      </c>
      <c r="T1" s="1255" t="s">
        <v>16</v>
      </c>
      <c r="U1" s="1248"/>
    </row>
    <row r="2" spans="1:21" ht="18" customHeight="1" thickBot="1" x14ac:dyDescent="0.25">
      <c r="A2" s="124"/>
      <c r="B2" s="1241" t="s">
        <v>20</v>
      </c>
      <c r="C2" s="109" t="s">
        <v>17</v>
      </c>
      <c r="D2" s="108" t="s">
        <v>18</v>
      </c>
      <c r="E2" s="176"/>
      <c r="F2" s="89">
        <v>-31</v>
      </c>
      <c r="G2" s="252" t="str">
        <f>'0912,19東淀川,0919千島'!G12</f>
        <v>男子 選手権リーグ け</v>
      </c>
      <c r="H2" s="176"/>
      <c r="I2" s="89">
        <f>F2-1</f>
        <v>-32</v>
      </c>
      <c r="J2" s="252" t="str">
        <f>'0912,19東淀川,0919千島'!J12</f>
        <v>男子 選手権リーグ こ</v>
      </c>
      <c r="K2" s="204"/>
      <c r="L2" s="102"/>
      <c r="M2" s="94"/>
      <c r="N2" s="109" t="s">
        <v>17</v>
      </c>
      <c r="O2" s="108" t="s">
        <v>18</v>
      </c>
      <c r="P2" s="204"/>
      <c r="Q2" s="89">
        <v>-41</v>
      </c>
      <c r="R2" s="252" t="str">
        <f>'0912,19東淀川,0919千島'!R10</f>
        <v>男子 選手権リーグ ち</v>
      </c>
      <c r="S2" s="303"/>
      <c r="T2" s="89">
        <f>Q2-1</f>
        <v>-42</v>
      </c>
      <c r="U2" s="252" t="str">
        <f>'0912,19東淀川,0919千島'!U10</f>
        <v>男子 選手権リーグ つ</v>
      </c>
    </row>
    <row r="3" spans="1:21" ht="20.25" customHeight="1" x14ac:dyDescent="0.2">
      <c r="A3" s="97">
        <v>9</v>
      </c>
      <c r="B3" s="1242"/>
      <c r="C3" s="1259" t="e">
        <f>J8</f>
        <v>#REF!</v>
      </c>
      <c r="D3" s="1244"/>
      <c r="E3" s="263" t="s">
        <v>19</v>
      </c>
      <c r="F3" s="101" t="s">
        <v>191</v>
      </c>
      <c r="G3" s="103" t="e">
        <f>#REF!</f>
        <v>#REF!</v>
      </c>
      <c r="H3" s="263" t="s">
        <v>19</v>
      </c>
      <c r="I3" s="101" t="s">
        <v>191</v>
      </c>
      <c r="J3" s="103" t="e">
        <f>#REF!</f>
        <v>#REF!</v>
      </c>
      <c r="K3" s="204"/>
      <c r="L3" s="95"/>
      <c r="M3" s="94"/>
      <c r="N3" s="1254" t="e">
        <f>R7</f>
        <v>#REF!</v>
      </c>
      <c r="O3" s="1244"/>
      <c r="P3" s="263" t="s">
        <v>19</v>
      </c>
      <c r="Q3" s="101" t="s">
        <v>191</v>
      </c>
      <c r="R3" s="103" t="e">
        <f>#REF!</f>
        <v>#REF!</v>
      </c>
      <c r="S3" s="263" t="s">
        <v>19</v>
      </c>
      <c r="T3" s="101" t="s">
        <v>191</v>
      </c>
      <c r="U3" s="103" t="e">
        <f>#REF!</f>
        <v>#REF!</v>
      </c>
    </row>
    <row r="4" spans="1:21" ht="20.25" customHeight="1" x14ac:dyDescent="0.2">
      <c r="A4" s="94" t="s">
        <v>26</v>
      </c>
      <c r="B4" s="1242"/>
      <c r="C4" s="1260"/>
      <c r="D4" s="1245"/>
      <c r="E4" s="265">
        <v>0.72916666666666663</v>
      </c>
      <c r="F4" s="100" t="s">
        <v>192</v>
      </c>
      <c r="G4" s="104" t="e">
        <f>#REF!</f>
        <v>#REF!</v>
      </c>
      <c r="H4" s="265">
        <v>0.75</v>
      </c>
      <c r="I4" s="100" t="s">
        <v>192</v>
      </c>
      <c r="J4" s="104" t="e">
        <f>#REF!</f>
        <v>#REF!</v>
      </c>
      <c r="K4" s="204"/>
      <c r="L4" s="95"/>
      <c r="M4" s="1242" t="s">
        <v>37</v>
      </c>
      <c r="N4" s="1250"/>
      <c r="O4" s="1245"/>
      <c r="P4" s="265">
        <v>0.39583333333333331</v>
      </c>
      <c r="Q4" s="100" t="s">
        <v>192</v>
      </c>
      <c r="R4" s="104" t="e">
        <f>#REF!</f>
        <v>#REF!</v>
      </c>
      <c r="S4" s="265">
        <v>0.41666666666666669</v>
      </c>
      <c r="T4" s="100" t="s">
        <v>192</v>
      </c>
      <c r="U4" s="104" t="e">
        <f>#REF!</f>
        <v>#REF!</v>
      </c>
    </row>
    <row r="5" spans="1:21" ht="18" customHeight="1" thickBot="1" x14ac:dyDescent="0.25">
      <c r="A5" s="94">
        <v>20</v>
      </c>
      <c r="B5" s="1242"/>
      <c r="C5" s="1261"/>
      <c r="D5" s="1245"/>
      <c r="E5" s="172" t="s">
        <v>21</v>
      </c>
      <c r="F5" s="188" t="str">
        <f>E7</f>
        <v>②</v>
      </c>
      <c r="G5" s="186" t="s">
        <v>23</v>
      </c>
      <c r="H5" s="172" t="s">
        <v>21</v>
      </c>
      <c r="I5" s="188" t="str">
        <f>F5</f>
        <v>②</v>
      </c>
      <c r="J5" s="186" t="s">
        <v>23</v>
      </c>
      <c r="K5" s="204"/>
      <c r="L5" s="95"/>
      <c r="M5" s="1242"/>
      <c r="N5" s="1251"/>
      <c r="O5" s="1245"/>
      <c r="P5" s="264" t="s">
        <v>21</v>
      </c>
      <c r="Q5" s="188" t="str">
        <f>P7</f>
        <v>②</v>
      </c>
      <c r="R5" s="186" t="s">
        <v>23</v>
      </c>
      <c r="S5" s="264" t="s">
        <v>21</v>
      </c>
      <c r="T5" s="188" t="str">
        <f t="shared" ref="T5" si="0">Q5</f>
        <v>②</v>
      </c>
      <c r="U5" s="186" t="s">
        <v>23</v>
      </c>
    </row>
    <row r="6" spans="1:21" ht="18" customHeight="1" x14ac:dyDescent="0.2">
      <c r="A6" s="94" t="s">
        <v>11</v>
      </c>
      <c r="B6" s="1242"/>
      <c r="C6" s="1262" t="e">
        <f>J3</f>
        <v>#REF!</v>
      </c>
      <c r="D6" s="1245"/>
      <c r="E6" s="263"/>
      <c r="F6" s="89">
        <f>I2-1</f>
        <v>-33</v>
      </c>
      <c r="G6" s="252" t="str">
        <f>'0912,19東淀川,0919千島'!G16</f>
        <v>男子 選手権リーグ さ</v>
      </c>
      <c r="H6" s="263"/>
      <c r="I6" s="335">
        <f>F6-1</f>
        <v>-34</v>
      </c>
      <c r="J6" s="88" t="str">
        <f>'0912,19東淀川,0919千島'!R6</f>
        <v>男子 選手権リーグ そ</v>
      </c>
      <c r="K6" s="204"/>
      <c r="L6" s="95"/>
      <c r="M6" s="1242"/>
      <c r="N6" s="1252" t="e">
        <f>R3</f>
        <v>#REF!</v>
      </c>
      <c r="O6" s="1245"/>
      <c r="P6" s="263"/>
      <c r="Q6" s="89">
        <f>T2-1</f>
        <v>-43</v>
      </c>
      <c r="R6" s="252" t="s">
        <v>137</v>
      </c>
      <c r="S6" s="263"/>
      <c r="T6" s="89">
        <f>Q6-1</f>
        <v>-44</v>
      </c>
      <c r="U6" s="252" t="str">
        <f>'0912,19東淀川,0919千島'!R14</f>
        <v>男子 選手権リーグ て</v>
      </c>
    </row>
    <row r="7" spans="1:21" ht="20.25" customHeight="1" x14ac:dyDescent="0.2">
      <c r="A7" s="95" t="s">
        <v>29</v>
      </c>
      <c r="B7" s="1242"/>
      <c r="C7" s="1263"/>
      <c r="D7" s="1245"/>
      <c r="E7" s="263" t="s">
        <v>22</v>
      </c>
      <c r="F7" s="101" t="s">
        <v>191</v>
      </c>
      <c r="G7" s="103" t="e">
        <f>#REF!</f>
        <v>#REF!</v>
      </c>
      <c r="H7" s="263" t="s">
        <v>22</v>
      </c>
      <c r="I7" s="112" t="s">
        <v>191</v>
      </c>
      <c r="J7" s="103" t="e">
        <f>#REF!</f>
        <v>#REF!</v>
      </c>
      <c r="K7" s="204"/>
      <c r="L7" s="95"/>
      <c r="M7" s="1242"/>
      <c r="N7" s="1250"/>
      <c r="O7" s="1245"/>
      <c r="P7" s="263" t="s">
        <v>22</v>
      </c>
      <c r="Q7" s="101">
        <v>1</v>
      </c>
      <c r="R7" s="107" t="e">
        <f>#REF!</f>
        <v>#REF!</v>
      </c>
      <c r="S7" s="263" t="s">
        <v>22</v>
      </c>
      <c r="T7" s="101" t="s">
        <v>191</v>
      </c>
      <c r="U7" s="103" t="e">
        <f>#REF!</f>
        <v>#REF!</v>
      </c>
    </row>
    <row r="8" spans="1:21" ht="20.25" customHeight="1" x14ac:dyDescent="0.2">
      <c r="A8" s="95"/>
      <c r="B8" s="1242"/>
      <c r="C8" s="1263"/>
      <c r="D8" s="1245"/>
      <c r="E8" s="265">
        <v>0.78472222222222221</v>
      </c>
      <c r="F8" s="100" t="s">
        <v>192</v>
      </c>
      <c r="G8" s="104" t="e">
        <f>#REF!</f>
        <v>#REF!</v>
      </c>
      <c r="H8" s="265">
        <v>0.80555555555555547</v>
      </c>
      <c r="I8" s="333" t="s">
        <v>192</v>
      </c>
      <c r="J8" s="104" t="e">
        <f>#REF!</f>
        <v>#REF!</v>
      </c>
      <c r="K8" s="204"/>
      <c r="L8" s="95"/>
      <c r="M8" s="1242"/>
      <c r="N8" s="1250"/>
      <c r="O8" s="1245"/>
      <c r="P8" s="265">
        <v>0.4513888888888889</v>
      </c>
      <c r="Q8" s="100">
        <v>2</v>
      </c>
      <c r="R8" s="104" t="e">
        <f>#REF!</f>
        <v>#REF!</v>
      </c>
      <c r="S8" s="265">
        <v>0.47222222222222227</v>
      </c>
      <c r="T8" s="100" t="s">
        <v>192</v>
      </c>
      <c r="U8" s="104" t="e">
        <f>#REF!</f>
        <v>#REF!</v>
      </c>
    </row>
    <row r="9" spans="1:21" ht="18" customHeight="1" thickBot="1" x14ac:dyDescent="0.25">
      <c r="A9" s="206"/>
      <c r="B9" s="1243"/>
      <c r="C9" s="1264"/>
      <c r="D9" s="1246"/>
      <c r="E9" s="172" t="s">
        <v>21</v>
      </c>
      <c r="F9" s="188" t="str">
        <f>E3</f>
        <v>①</v>
      </c>
      <c r="G9" s="186" t="s">
        <v>23</v>
      </c>
      <c r="H9" s="172" t="s">
        <v>21</v>
      </c>
      <c r="I9" s="189" t="str">
        <f>H3</f>
        <v>①</v>
      </c>
      <c r="J9" s="187" t="s">
        <v>23</v>
      </c>
      <c r="K9" s="204"/>
      <c r="L9" s="95"/>
      <c r="M9" s="1242"/>
      <c r="N9" s="1251"/>
      <c r="O9" s="1245"/>
      <c r="P9" s="264" t="s">
        <v>21</v>
      </c>
      <c r="Q9" s="188" t="str">
        <f>P3</f>
        <v>①</v>
      </c>
      <c r="R9" s="186" t="s">
        <v>23</v>
      </c>
      <c r="S9" s="264" t="s">
        <v>21</v>
      </c>
      <c r="T9" s="189" t="str">
        <f t="shared" ref="T9" si="1">Q9</f>
        <v>①</v>
      </c>
      <c r="U9" s="187" t="s">
        <v>23</v>
      </c>
    </row>
    <row r="10" spans="1:21" ht="18" customHeight="1" x14ac:dyDescent="0.2">
      <c r="A10" s="204"/>
      <c r="B10" s="205"/>
      <c r="C10" s="253"/>
      <c r="D10" s="205"/>
      <c r="E10" s="116"/>
      <c r="F10" s="120"/>
      <c r="G10" s="121"/>
      <c r="H10" s="121"/>
      <c r="I10" s="122"/>
      <c r="J10" s="123"/>
      <c r="K10" s="204"/>
      <c r="L10" s="95"/>
      <c r="M10" s="1242"/>
      <c r="N10" s="1252" t="e">
        <f>R15</f>
        <v>#REF!</v>
      </c>
      <c r="O10" s="1245"/>
      <c r="P10" s="263"/>
      <c r="Q10" s="89">
        <f>T6-1</f>
        <v>-45</v>
      </c>
      <c r="R10" s="252" t="e">
        <f>#REF!</f>
        <v>#REF!</v>
      </c>
      <c r="S10" s="263"/>
      <c r="T10" s="89">
        <f>Q10-1</f>
        <v>-46</v>
      </c>
      <c r="U10" s="252" t="s">
        <v>138</v>
      </c>
    </row>
    <row r="11" spans="1:21" ht="20.25" customHeight="1" x14ac:dyDescent="0.2">
      <c r="A11" s="135"/>
      <c r="B11" s="204"/>
      <c r="C11" s="1256"/>
      <c r="D11" s="1256"/>
      <c r="E11" s="204"/>
      <c r="F11" s="1256"/>
      <c r="G11" s="1256"/>
      <c r="H11" s="303"/>
      <c r="I11" s="1256"/>
      <c r="J11" s="1256"/>
      <c r="K11" s="204"/>
      <c r="L11" s="95"/>
      <c r="M11" s="1242"/>
      <c r="N11" s="1250"/>
      <c r="O11" s="1245"/>
      <c r="P11" s="263" t="s">
        <v>24</v>
      </c>
      <c r="Q11" s="101" t="s">
        <v>193</v>
      </c>
      <c r="R11" s="107" t="e">
        <f>'0912,19東淀川,0919千島'!G3</f>
        <v>#REF!</v>
      </c>
      <c r="S11" s="263" t="s">
        <v>24</v>
      </c>
      <c r="T11" s="101">
        <v>1</v>
      </c>
      <c r="U11" s="107" t="e">
        <f>#REF!</f>
        <v>#REF!</v>
      </c>
    </row>
    <row r="12" spans="1:21" ht="20.25" customHeight="1" x14ac:dyDescent="0.2">
      <c r="A12" s="136"/>
      <c r="B12" s="1257"/>
      <c r="C12" s="349"/>
      <c r="D12" s="204"/>
      <c r="E12" s="204"/>
      <c r="F12" s="125"/>
      <c r="G12" s="204"/>
      <c r="H12" s="303"/>
      <c r="I12" s="125"/>
      <c r="J12" s="204"/>
      <c r="K12" s="204"/>
      <c r="L12" s="95"/>
      <c r="M12" s="1242"/>
      <c r="N12" s="1250"/>
      <c r="O12" s="1245"/>
      <c r="P12" s="266">
        <v>0.50694444444444442</v>
      </c>
      <c r="Q12" s="100" t="s">
        <v>191</v>
      </c>
      <c r="R12" s="105" t="e">
        <f>'0912,19東淀川,0919千島'!R19</f>
        <v>#REF!</v>
      </c>
      <c r="S12" s="266">
        <v>0.52777777777777779</v>
      </c>
      <c r="T12" s="100">
        <v>2</v>
      </c>
      <c r="U12" s="104" t="e">
        <f>#REF!</f>
        <v>#REF!</v>
      </c>
    </row>
    <row r="13" spans="1:21" ht="18" customHeight="1" thickBot="1" x14ac:dyDescent="0.25">
      <c r="A13" s="135"/>
      <c r="B13" s="1257"/>
      <c r="C13" s="350"/>
      <c r="D13" s="1257"/>
      <c r="E13" s="116"/>
      <c r="F13" s="204"/>
      <c r="G13" s="126"/>
      <c r="H13" s="126"/>
      <c r="I13" s="263"/>
      <c r="J13" s="151"/>
      <c r="K13" s="204"/>
      <c r="L13" s="95"/>
      <c r="M13" s="1242"/>
      <c r="N13" s="1251"/>
      <c r="O13" s="1246"/>
      <c r="P13" s="264" t="s">
        <v>21</v>
      </c>
      <c r="Q13" s="188" t="str">
        <f t="shared" ref="Q13" si="2">P15</f>
        <v>④</v>
      </c>
      <c r="R13" s="186" t="s">
        <v>23</v>
      </c>
      <c r="S13" s="264" t="s">
        <v>21</v>
      </c>
      <c r="T13" s="188" t="str">
        <f t="shared" ref="T13" si="3">Q13</f>
        <v>④</v>
      </c>
      <c r="U13" s="186" t="s">
        <v>23</v>
      </c>
    </row>
    <row r="14" spans="1:21" ht="18" customHeight="1" thickBot="1" x14ac:dyDescent="0.25">
      <c r="A14" s="204"/>
      <c r="B14" s="1257"/>
      <c r="C14" s="1258"/>
      <c r="D14" s="1257"/>
      <c r="E14" s="118"/>
      <c r="F14" s="204"/>
      <c r="G14" s="1"/>
      <c r="H14" s="1"/>
      <c r="I14" s="263"/>
      <c r="J14" s="151"/>
      <c r="K14" s="204"/>
      <c r="L14" s="97"/>
      <c r="M14" s="1242"/>
      <c r="N14" s="1249" t="e">
        <f>U11</f>
        <v>#REF!</v>
      </c>
      <c r="O14" s="108" t="s">
        <v>18</v>
      </c>
      <c r="P14" s="263"/>
      <c r="Q14" s="89">
        <f>T10-1</f>
        <v>-47</v>
      </c>
      <c r="R14" s="252" t="s">
        <v>139</v>
      </c>
      <c r="S14" s="263"/>
      <c r="T14" s="89">
        <f>Q14-1</f>
        <v>-48</v>
      </c>
      <c r="U14" s="252" t="e">
        <f>#REF!</f>
        <v>#REF!</v>
      </c>
    </row>
    <row r="15" spans="1:21" ht="20.25" customHeight="1" x14ac:dyDescent="0.2">
      <c r="A15" s="204"/>
      <c r="B15" s="1257"/>
      <c r="C15" s="1258"/>
      <c r="D15" s="1257"/>
      <c r="E15" s="116"/>
      <c r="F15" s="120"/>
      <c r="G15" s="121"/>
      <c r="H15" s="123"/>
      <c r="I15" s="263"/>
      <c r="J15" s="151"/>
      <c r="K15" s="204"/>
      <c r="L15" s="97"/>
      <c r="M15" s="1242"/>
      <c r="N15" s="1250"/>
      <c r="O15" s="1244"/>
      <c r="P15" s="263" t="s">
        <v>25</v>
      </c>
      <c r="Q15" s="101">
        <v>1</v>
      </c>
      <c r="R15" s="107" t="e">
        <f>#REF!</f>
        <v>#REF!</v>
      </c>
      <c r="S15" s="263" t="s">
        <v>25</v>
      </c>
      <c r="T15" s="101" t="s">
        <v>193</v>
      </c>
      <c r="U15" s="107" t="e">
        <f>'0912,19東淀川,0919千島'!J3</f>
        <v>#REF!</v>
      </c>
    </row>
    <row r="16" spans="1:21" ht="20.25" customHeight="1" x14ac:dyDescent="0.2">
      <c r="A16" s="204"/>
      <c r="B16" s="1257"/>
      <c r="C16" s="1258"/>
      <c r="D16" s="1257"/>
      <c r="E16" s="116"/>
      <c r="F16" s="125"/>
      <c r="G16" s="204"/>
      <c r="H16" s="263"/>
      <c r="I16" s="340"/>
      <c r="J16" s="263"/>
      <c r="K16" s="204"/>
      <c r="L16" s="97">
        <v>9</v>
      </c>
      <c r="M16" s="1242"/>
      <c r="N16" s="1250"/>
      <c r="O16" s="1245"/>
      <c r="P16" s="265">
        <v>0.5625</v>
      </c>
      <c r="Q16" s="100">
        <v>2</v>
      </c>
      <c r="R16" s="104" t="e">
        <f>#REF!</f>
        <v>#REF!</v>
      </c>
      <c r="S16" s="265">
        <v>0.58333333333333337</v>
      </c>
      <c r="T16" s="100" t="s">
        <v>191</v>
      </c>
      <c r="U16" s="105" t="e">
        <f>'0912,19東淀川,0919千島'!U19</f>
        <v>#REF!</v>
      </c>
    </row>
    <row r="17" spans="1:21" ht="18" customHeight="1" thickBot="1" x14ac:dyDescent="0.25">
      <c r="A17" s="204"/>
      <c r="B17" s="1257"/>
      <c r="C17" s="1258"/>
      <c r="D17" s="1257"/>
      <c r="E17" s="116"/>
      <c r="F17" s="204"/>
      <c r="G17" s="126"/>
      <c r="H17" s="126"/>
      <c r="I17" s="204"/>
      <c r="J17" s="126"/>
      <c r="K17" s="204"/>
      <c r="L17" s="94" t="s">
        <v>26</v>
      </c>
      <c r="M17" s="1242"/>
      <c r="N17" s="1251"/>
      <c r="O17" s="1245"/>
      <c r="P17" s="264" t="s">
        <v>21</v>
      </c>
      <c r="Q17" s="188" t="str">
        <f t="shared" ref="Q17" si="4">P11</f>
        <v>③</v>
      </c>
      <c r="R17" s="186" t="s">
        <v>23</v>
      </c>
      <c r="S17" s="264" t="s">
        <v>21</v>
      </c>
      <c r="T17" s="189" t="str">
        <f t="shared" ref="T17" si="5">Q17</f>
        <v>③</v>
      </c>
      <c r="U17" s="187" t="s">
        <v>23</v>
      </c>
    </row>
    <row r="18" spans="1:21" ht="18" customHeight="1" x14ac:dyDescent="0.2">
      <c r="A18" s="204"/>
      <c r="B18" s="1257"/>
      <c r="C18" s="1258"/>
      <c r="D18" s="1257"/>
      <c r="E18" s="118"/>
      <c r="F18" s="204"/>
      <c r="G18" s="1"/>
      <c r="H18" s="1"/>
      <c r="I18" s="204"/>
      <c r="J18" s="1"/>
      <c r="K18" s="204"/>
      <c r="L18" s="94">
        <v>20</v>
      </c>
      <c r="M18" s="1242"/>
      <c r="N18" s="1265" t="e">
        <f>U27</f>
        <v>#REF!</v>
      </c>
      <c r="O18" s="1245"/>
      <c r="P18" s="263"/>
      <c r="Q18" s="89">
        <f>T14-1</f>
        <v>-49</v>
      </c>
      <c r="R18" s="252" t="s">
        <v>161</v>
      </c>
      <c r="S18" s="263"/>
      <c r="T18" s="89">
        <f>Q18-1</f>
        <v>-50</v>
      </c>
      <c r="U18" s="252" t="s">
        <v>162</v>
      </c>
    </row>
    <row r="19" spans="1:21" ht="20.25" customHeight="1" x14ac:dyDescent="0.2">
      <c r="A19" s="204"/>
      <c r="B19" s="1257"/>
      <c r="C19" s="1258"/>
      <c r="D19" s="1257"/>
      <c r="E19" s="116"/>
      <c r="F19" s="120"/>
      <c r="G19" s="121"/>
      <c r="H19" s="121"/>
      <c r="I19" s="122"/>
      <c r="J19" s="123"/>
      <c r="K19" s="204"/>
      <c r="L19" s="94" t="s">
        <v>11</v>
      </c>
      <c r="M19" s="1242"/>
      <c r="N19" s="1266"/>
      <c r="O19" s="1245"/>
      <c r="P19" s="263" t="s">
        <v>27</v>
      </c>
      <c r="Q19" s="101">
        <v>1</v>
      </c>
      <c r="R19" s="107" t="e">
        <f>#REF!</f>
        <v>#REF!</v>
      </c>
      <c r="S19" s="263" t="s">
        <v>27</v>
      </c>
      <c r="T19" s="101">
        <v>1</v>
      </c>
      <c r="U19" s="107" t="e">
        <f>#REF!</f>
        <v>#REF!</v>
      </c>
    </row>
    <row r="20" spans="1:21" ht="20.25" customHeight="1" x14ac:dyDescent="0.2">
      <c r="A20" s="204"/>
      <c r="B20" s="110"/>
      <c r="C20" s="253"/>
      <c r="D20" s="110"/>
      <c r="E20" s="118"/>
      <c r="F20" s="204"/>
      <c r="G20" s="1"/>
      <c r="H20" s="1"/>
      <c r="I20" s="204"/>
      <c r="J20" s="1"/>
      <c r="K20" s="204"/>
      <c r="L20" s="95" t="s">
        <v>29</v>
      </c>
      <c r="M20" s="1242"/>
      <c r="N20" s="1266"/>
      <c r="O20" s="1245"/>
      <c r="P20" s="265">
        <v>0.61805555555555558</v>
      </c>
      <c r="Q20" s="100">
        <v>2</v>
      </c>
      <c r="R20" s="104" t="e">
        <f>#REF!</f>
        <v>#REF!</v>
      </c>
      <c r="S20" s="265">
        <v>0.63888888888888895</v>
      </c>
      <c r="T20" s="100">
        <v>2</v>
      </c>
      <c r="U20" s="104" t="e">
        <f>#REF!</f>
        <v>#REF!</v>
      </c>
    </row>
    <row r="21" spans="1:21" ht="18" customHeight="1" thickBot="1" x14ac:dyDescent="0.25">
      <c r="A21" s="135"/>
      <c r="B21" s="204"/>
      <c r="C21" s="1256"/>
      <c r="D21" s="1256"/>
      <c r="E21" s="204"/>
      <c r="F21" s="1256"/>
      <c r="G21" s="1256"/>
      <c r="H21" s="303"/>
      <c r="I21" s="1256"/>
      <c r="J21" s="1256"/>
      <c r="K21" s="204"/>
      <c r="L21" s="94"/>
      <c r="M21" s="1242"/>
      <c r="N21" s="1267"/>
      <c r="O21" s="1245"/>
      <c r="P21" s="264" t="s">
        <v>21</v>
      </c>
      <c r="Q21" s="189" t="str">
        <f>P27</f>
        <v>⑦</v>
      </c>
      <c r="R21" s="187" t="s">
        <v>23</v>
      </c>
      <c r="S21" s="264" t="s">
        <v>21</v>
      </c>
      <c r="T21" s="189" t="str">
        <f>S27</f>
        <v>⑦</v>
      </c>
      <c r="U21" s="187" t="s">
        <v>23</v>
      </c>
    </row>
    <row r="22" spans="1:21" ht="18" customHeight="1" x14ac:dyDescent="0.2">
      <c r="A22" s="136"/>
      <c r="B22" s="1257"/>
      <c r="C22" s="349"/>
      <c r="D22" s="204"/>
      <c r="E22" s="204"/>
      <c r="F22" s="125"/>
      <c r="G22" s="204"/>
      <c r="H22" s="303"/>
      <c r="I22" s="125"/>
      <c r="J22" s="204"/>
      <c r="K22" s="204"/>
      <c r="L22" s="115"/>
      <c r="M22" s="1242"/>
      <c r="N22" s="1249" t="e">
        <f>R19</f>
        <v>#REF!</v>
      </c>
      <c r="O22" s="1245"/>
      <c r="P22" s="263"/>
      <c r="Q22" s="89">
        <f>T18-1</f>
        <v>-51</v>
      </c>
      <c r="R22" s="252" t="s">
        <v>159</v>
      </c>
      <c r="S22" s="263"/>
      <c r="T22" s="335">
        <f>Q22-1</f>
        <v>-52</v>
      </c>
      <c r="U22" s="88" t="s">
        <v>160</v>
      </c>
    </row>
    <row r="23" spans="1:21" ht="20.25" customHeight="1" x14ac:dyDescent="0.2">
      <c r="A23" s="135"/>
      <c r="B23" s="1257"/>
      <c r="C23" s="350"/>
      <c r="D23" s="1257"/>
      <c r="E23" s="116"/>
      <c r="F23" s="204"/>
      <c r="G23" s="126"/>
      <c r="H23" s="126"/>
      <c r="I23" s="204"/>
      <c r="J23" s="126"/>
      <c r="K23" s="204"/>
      <c r="L23" s="115"/>
      <c r="M23" s="1242"/>
      <c r="N23" s="1250"/>
      <c r="O23" s="1245"/>
      <c r="P23" s="263" t="s">
        <v>30</v>
      </c>
      <c r="Q23" s="101">
        <v>1</v>
      </c>
      <c r="R23" s="107" t="e">
        <f>#REF!</f>
        <v>#REF!</v>
      </c>
      <c r="S23" s="263" t="s">
        <v>30</v>
      </c>
      <c r="T23" s="112">
        <v>1</v>
      </c>
      <c r="U23" s="107" t="e">
        <f>#REF!</f>
        <v>#REF!</v>
      </c>
    </row>
    <row r="24" spans="1:21" ht="20.25" customHeight="1" x14ac:dyDescent="0.2">
      <c r="A24" s="204"/>
      <c r="B24" s="1257"/>
      <c r="C24" s="1258"/>
      <c r="D24" s="1257"/>
      <c r="E24" s="118"/>
      <c r="F24" s="204"/>
      <c r="G24" s="1"/>
      <c r="H24" s="1"/>
      <c r="I24" s="204"/>
      <c r="J24" s="1"/>
      <c r="K24" s="204"/>
      <c r="L24" s="115"/>
      <c r="M24" s="1242"/>
      <c r="N24" s="1250"/>
      <c r="O24" s="1245"/>
      <c r="P24" s="265">
        <v>0.67361111111111116</v>
      </c>
      <c r="Q24" s="100">
        <v>2</v>
      </c>
      <c r="R24" s="104" t="e">
        <f>#REF!</f>
        <v>#REF!</v>
      </c>
      <c r="S24" s="265">
        <v>0.69444444444444453</v>
      </c>
      <c r="T24" s="333">
        <v>2</v>
      </c>
      <c r="U24" s="104" t="e">
        <f>#REF!</f>
        <v>#REF!</v>
      </c>
    </row>
    <row r="25" spans="1:21" ht="18" customHeight="1" thickBot="1" x14ac:dyDescent="0.25">
      <c r="A25" s="204"/>
      <c r="B25" s="1257"/>
      <c r="C25" s="1258"/>
      <c r="D25" s="1257"/>
      <c r="E25" s="116"/>
      <c r="F25" s="120"/>
      <c r="G25" s="121"/>
      <c r="H25" s="121"/>
      <c r="I25" s="120"/>
      <c r="J25" s="121"/>
      <c r="K25" s="204"/>
      <c r="L25" s="115"/>
      <c r="M25" s="1242"/>
      <c r="N25" s="1251"/>
      <c r="O25" s="1246"/>
      <c r="P25" s="259" t="s">
        <v>21</v>
      </c>
      <c r="Q25" s="188" t="str">
        <f t="shared" ref="Q25" si="6">P19</f>
        <v>⑤</v>
      </c>
      <c r="R25" s="186" t="s">
        <v>23</v>
      </c>
      <c r="S25" s="259" t="s">
        <v>21</v>
      </c>
      <c r="T25" s="189" t="str">
        <f t="shared" ref="T25" si="7">Q25</f>
        <v>⑤</v>
      </c>
      <c r="U25" s="187" t="s">
        <v>23</v>
      </c>
    </row>
    <row r="26" spans="1:21" ht="18" customHeight="1" thickBot="1" x14ac:dyDescent="0.25">
      <c r="A26" s="204"/>
      <c r="B26" s="1257"/>
      <c r="C26" s="1258"/>
      <c r="D26" s="1257"/>
      <c r="E26" s="116"/>
      <c r="F26" s="125"/>
      <c r="G26" s="204"/>
      <c r="H26" s="303"/>
      <c r="J26" s="204"/>
      <c r="K26" s="204"/>
      <c r="L26" s="115"/>
      <c r="M26" s="1242"/>
      <c r="N26" s="1265" t="e">
        <f>R23</f>
        <v>#REF!</v>
      </c>
      <c r="O26" s="108" t="s">
        <v>18</v>
      </c>
      <c r="P26" s="301"/>
      <c r="Q26" s="89">
        <f>T22-1</f>
        <v>-53</v>
      </c>
      <c r="R26" s="252" t="str">
        <f>'0912,19東淀川,0919千島'!R2</f>
        <v>男子 選手権リーグ す</v>
      </c>
      <c r="S26" s="303"/>
      <c r="T26" s="335">
        <f>Q26-1</f>
        <v>-54</v>
      </c>
      <c r="U26" s="88" t="str">
        <f>'0912,19東淀川,0919千島'!U2</f>
        <v>男子 選手権リーグ せ</v>
      </c>
    </row>
    <row r="27" spans="1:21" ht="20.25" customHeight="1" x14ac:dyDescent="0.2">
      <c r="A27" s="204"/>
      <c r="B27" s="1257"/>
      <c r="C27" s="1258"/>
      <c r="D27" s="1257"/>
      <c r="E27" s="116"/>
      <c r="F27" s="204"/>
      <c r="G27" s="126"/>
      <c r="H27" s="126"/>
      <c r="J27" s="126"/>
      <c r="K27" s="204"/>
      <c r="L27" s="115"/>
      <c r="M27" s="1242"/>
      <c r="N27" s="1266"/>
      <c r="O27" s="1244"/>
      <c r="P27" s="301" t="s">
        <v>31</v>
      </c>
      <c r="Q27" s="101" t="s">
        <v>191</v>
      </c>
      <c r="R27" s="103" t="e">
        <f>#REF!</f>
        <v>#REF!</v>
      </c>
      <c r="S27" s="303" t="s">
        <v>31</v>
      </c>
      <c r="T27" s="112" t="s">
        <v>191</v>
      </c>
      <c r="U27" s="103" t="e">
        <f>#REF!</f>
        <v>#REF!</v>
      </c>
    </row>
    <row r="28" spans="1:21" ht="20.25" customHeight="1" x14ac:dyDescent="0.2">
      <c r="A28" s="204"/>
      <c r="B28" s="1257"/>
      <c r="C28" s="1258"/>
      <c r="D28" s="1257"/>
      <c r="E28" s="118"/>
      <c r="F28" s="204"/>
      <c r="G28" s="1"/>
      <c r="H28" s="1"/>
      <c r="J28" s="1"/>
      <c r="K28" s="204"/>
      <c r="L28" s="95"/>
      <c r="M28" s="1242"/>
      <c r="N28" s="1266"/>
      <c r="O28" s="1245"/>
      <c r="P28" s="265">
        <v>0.72916666666666663</v>
      </c>
      <c r="Q28" s="100" t="s">
        <v>192</v>
      </c>
      <c r="R28" s="104" t="e">
        <f>#REF!</f>
        <v>#REF!</v>
      </c>
      <c r="S28" s="265">
        <v>0.75</v>
      </c>
      <c r="T28" s="333" t="s">
        <v>192</v>
      </c>
      <c r="U28" s="104" t="e">
        <f>#REF!</f>
        <v>#REF!</v>
      </c>
    </row>
    <row r="29" spans="1:21" ht="18" customHeight="1" thickBot="1" x14ac:dyDescent="0.25">
      <c r="A29" s="204"/>
      <c r="B29" s="1257"/>
      <c r="C29" s="1258"/>
      <c r="D29" s="1257"/>
      <c r="E29" s="116"/>
      <c r="F29" s="120"/>
      <c r="G29" s="121"/>
      <c r="H29" s="121"/>
      <c r="I29" s="122"/>
      <c r="J29" s="123"/>
      <c r="K29" s="204"/>
      <c r="L29" s="95"/>
      <c r="M29" s="1242"/>
      <c r="N29" s="1267"/>
      <c r="O29" s="1245"/>
      <c r="P29" s="259" t="s">
        <v>21</v>
      </c>
      <c r="Q29" s="189" t="str">
        <f>P23</f>
        <v>⑥</v>
      </c>
      <c r="R29" s="187" t="s">
        <v>23</v>
      </c>
      <c r="S29" s="259" t="s">
        <v>21</v>
      </c>
      <c r="T29" s="189" t="str">
        <f>S23</f>
        <v>⑥</v>
      </c>
      <c r="U29" s="187" t="s">
        <v>23</v>
      </c>
    </row>
    <row r="30" spans="1:21" ht="18" customHeight="1" x14ac:dyDescent="0.2">
      <c r="A30" s="204"/>
      <c r="B30" s="110"/>
      <c r="C30" s="253"/>
      <c r="D30" s="110"/>
      <c r="E30" s="204"/>
      <c r="F30" s="125"/>
      <c r="G30" s="204"/>
      <c r="H30" s="303"/>
      <c r="I30" s="125"/>
      <c r="J30" s="116"/>
      <c r="K30" s="204"/>
      <c r="L30" s="95"/>
      <c r="M30" s="1242"/>
      <c r="N30" s="1268"/>
      <c r="O30" s="1245"/>
      <c r="P30" s="341"/>
      <c r="Q30" s="323">
        <f>T26-1</f>
        <v>-55</v>
      </c>
      <c r="R30" s="324" t="str">
        <f>'0912,19東淀川,0919千島'!U6</f>
        <v>男子 選手権リーグ た</v>
      </c>
      <c r="S30" s="341"/>
      <c r="T30" s="323">
        <f>Q30-1</f>
        <v>-56</v>
      </c>
      <c r="U30" s="324" t="str">
        <f>'0912,19東淀川,0919千島'!J16</f>
        <v>男子 選手権リーグ し</v>
      </c>
    </row>
    <row r="31" spans="1:21" ht="20.25" customHeight="1" x14ac:dyDescent="0.2">
      <c r="A31" s="204"/>
      <c r="B31" s="110"/>
      <c r="C31" s="253"/>
      <c r="D31" s="110"/>
      <c r="E31" s="204"/>
      <c r="F31" s="204"/>
      <c r="G31" s="126"/>
      <c r="H31" s="126"/>
      <c r="I31" s="204"/>
      <c r="J31" s="1"/>
      <c r="K31" s="204"/>
      <c r="L31" s="95"/>
      <c r="M31" s="1242"/>
      <c r="N31" s="1269"/>
      <c r="O31" s="1245"/>
      <c r="P31" s="341" t="s">
        <v>32</v>
      </c>
      <c r="Q31" s="325" t="s">
        <v>191</v>
      </c>
      <c r="R31" s="331" t="e">
        <f>#REF!</f>
        <v>#REF!</v>
      </c>
      <c r="S31" s="341" t="s">
        <v>32</v>
      </c>
      <c r="T31" s="325" t="s">
        <v>191</v>
      </c>
      <c r="U31" s="331" t="e">
        <f>#REF!</f>
        <v>#REF!</v>
      </c>
    </row>
    <row r="32" spans="1:21" ht="20.25" customHeight="1" x14ac:dyDescent="0.2">
      <c r="A32" s="204"/>
      <c r="B32" s="204"/>
      <c r="C32" s="253"/>
      <c r="D32" s="110"/>
      <c r="E32" s="96"/>
      <c r="F32" s="204"/>
      <c r="G32" s="1"/>
      <c r="H32" s="1"/>
      <c r="I32" s="204"/>
      <c r="J32" s="1"/>
      <c r="K32" s="204"/>
      <c r="L32" s="95"/>
      <c r="M32" s="94"/>
      <c r="N32" s="1269"/>
      <c r="O32" s="1245"/>
      <c r="P32" s="342">
        <v>0.78472222222222221</v>
      </c>
      <c r="Q32" s="327" t="s">
        <v>192</v>
      </c>
      <c r="R32" s="328" t="e">
        <f>#REF!</f>
        <v>#REF!</v>
      </c>
      <c r="S32" s="342">
        <v>0.80555555555555547</v>
      </c>
      <c r="T32" s="327" t="s">
        <v>192</v>
      </c>
      <c r="U32" s="328" t="e">
        <f>#REF!</f>
        <v>#REF!</v>
      </c>
    </row>
    <row r="33" spans="1:21" ht="18" customHeight="1" thickBot="1" x14ac:dyDescent="0.25">
      <c r="A33" s="204"/>
      <c r="B33" s="204"/>
      <c r="C33" s="253"/>
      <c r="D33" s="110"/>
      <c r="E33" s="204"/>
      <c r="F33" s="120"/>
      <c r="G33" s="121"/>
      <c r="H33" s="121"/>
      <c r="I33" s="120"/>
      <c r="J33" s="121"/>
      <c r="K33" s="204"/>
      <c r="L33" s="206"/>
      <c r="M33" s="208"/>
      <c r="N33" s="1270"/>
      <c r="O33" s="1246"/>
      <c r="P33" s="352" t="s">
        <v>21</v>
      </c>
      <c r="Q33" s="329"/>
      <c r="R33" s="330"/>
      <c r="S33" s="352" t="s">
        <v>21</v>
      </c>
      <c r="T33" s="329"/>
      <c r="U33" s="330"/>
    </row>
    <row r="34" spans="1:21" ht="18" customHeight="1" x14ac:dyDescent="0.2">
      <c r="C34" s="349"/>
      <c r="D34" s="110"/>
      <c r="K34" s="204"/>
      <c r="L34" s="204"/>
      <c r="M34" s="204"/>
      <c r="N34" s="253"/>
      <c r="O34" s="110"/>
      <c r="P34" s="204"/>
      <c r="Q34" s="120"/>
      <c r="R34" s="121"/>
      <c r="S34" s="303"/>
      <c r="T34" s="120"/>
      <c r="U34" s="121"/>
    </row>
    <row r="35" spans="1:21" ht="20.25" customHeight="1" x14ac:dyDescent="0.2">
      <c r="C35" s="349"/>
      <c r="D35" s="110"/>
      <c r="K35" s="204"/>
      <c r="L35" s="99"/>
      <c r="M35" s="99"/>
      <c r="N35" s="349"/>
      <c r="O35" s="110"/>
      <c r="P35" s="99"/>
      <c r="Q35" s="99"/>
      <c r="R35" s="99"/>
      <c r="S35" s="99"/>
      <c r="T35" s="99"/>
      <c r="U35" s="99"/>
    </row>
    <row r="36" spans="1:21" ht="20.25" customHeight="1" x14ac:dyDescent="0.2">
      <c r="C36" s="349"/>
      <c r="D36" s="110"/>
      <c r="K36" s="204"/>
      <c r="N36" s="349"/>
      <c r="O36" s="110"/>
    </row>
    <row r="37" spans="1:21" ht="18" customHeight="1" x14ac:dyDescent="0.2">
      <c r="C37" s="349"/>
      <c r="D37" s="110"/>
      <c r="K37" s="204"/>
      <c r="N37" s="349"/>
      <c r="O37" s="110"/>
    </row>
    <row r="38" spans="1:21" x14ac:dyDescent="0.2">
      <c r="N38" s="349"/>
      <c r="O38" s="110"/>
    </row>
  </sheetData>
  <mergeCells count="38">
    <mergeCell ref="N14:N17"/>
    <mergeCell ref="N18:N21"/>
    <mergeCell ref="N22:N25"/>
    <mergeCell ref="N26:N29"/>
    <mergeCell ref="N30:N33"/>
    <mergeCell ref="C3:C5"/>
    <mergeCell ref="C6:C9"/>
    <mergeCell ref="N3:N5"/>
    <mergeCell ref="N6:N9"/>
    <mergeCell ref="N10:N13"/>
    <mergeCell ref="I21:J21"/>
    <mergeCell ref="B22:B29"/>
    <mergeCell ref="D23:D29"/>
    <mergeCell ref="C24:C25"/>
    <mergeCell ref="C26:C27"/>
    <mergeCell ref="C28:C29"/>
    <mergeCell ref="O3:O13"/>
    <mergeCell ref="M4:M31"/>
    <mergeCell ref="O15:O25"/>
    <mergeCell ref="O27:O33"/>
    <mergeCell ref="B2:B9"/>
    <mergeCell ref="D3:D9"/>
    <mergeCell ref="C11:D11"/>
    <mergeCell ref="F11:G11"/>
    <mergeCell ref="I11:J11"/>
    <mergeCell ref="B12:B19"/>
    <mergeCell ref="D13:D19"/>
    <mergeCell ref="C14:C15"/>
    <mergeCell ref="C16:C17"/>
    <mergeCell ref="C18:C19"/>
    <mergeCell ref="C21:D21"/>
    <mergeCell ref="F21:G21"/>
    <mergeCell ref="T1:U1"/>
    <mergeCell ref="C1:D1"/>
    <mergeCell ref="F1:G1"/>
    <mergeCell ref="I1:J1"/>
    <mergeCell ref="N1:O1"/>
    <mergeCell ref="Q1:R1"/>
  </mergeCells>
  <phoneticPr fontId="20"/>
  <dataValidations count="1">
    <dataValidation imeMode="halfAlpha" allowBlank="1" showInputMessage="1" showErrorMessage="1" sqref="G31:H32 G17:H18 J20 R12 R15 R3 G7 J32 G20:H20 J3 R7 G13:H14 J17:J18 G23:H24 U3 J27:J28 G27:H28 U19 J23:J24 R31 U16 U31 U7 U23 U11 R23 R19 R27 J7 U27 G3" xr:uid="{00000000-0002-0000-0900-000000000000}"/>
  </dataValidations>
  <pageMargins left="0.7" right="0.7" top="0.75" bottom="0.75" header="0.3" footer="0.3"/>
  <pageSetup paperSize="9" scale="7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0" customWidth="1"/>
    <col min="4" max="4" width="5.109375" style="98" customWidth="1"/>
    <col min="5" max="5" width="6.6640625" style="98" customWidth="1"/>
    <col min="6" max="6" width="5.6640625" style="98" customWidth="1"/>
    <col min="7" max="7" width="18.6640625" style="98" customWidth="1"/>
    <col min="8" max="8" width="6.6640625" style="260" customWidth="1"/>
    <col min="9" max="9" width="5.6640625" style="98" customWidth="1"/>
    <col min="10" max="10" width="18.6640625" style="98" customWidth="1"/>
    <col min="11" max="11" width="3.6640625" style="99" customWidth="1"/>
    <col min="12" max="13" width="6.6640625" style="98" customWidth="1"/>
    <col min="14" max="14" width="8.88671875" style="260" customWidth="1"/>
    <col min="15" max="15" width="5.109375" style="98" customWidth="1"/>
    <col min="16" max="16" width="6.6640625" style="98" customWidth="1"/>
    <col min="17" max="17" width="5.6640625" style="98" customWidth="1"/>
    <col min="18" max="18" width="18.6640625" style="98" customWidth="1"/>
    <col min="19" max="19" width="6.6640625" style="260"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247" t="s">
        <v>13</v>
      </c>
      <c r="D1" s="1248"/>
      <c r="E1" s="203" t="s">
        <v>14</v>
      </c>
      <c r="F1" s="1247" t="s">
        <v>15</v>
      </c>
      <c r="G1" s="1248"/>
      <c r="H1" s="91" t="s">
        <v>14</v>
      </c>
      <c r="I1" s="1255" t="s">
        <v>16</v>
      </c>
      <c r="J1" s="1248"/>
      <c r="K1" s="204"/>
      <c r="L1" s="90" t="s">
        <v>11</v>
      </c>
      <c r="M1" s="91" t="s">
        <v>12</v>
      </c>
      <c r="N1" s="1247" t="s">
        <v>13</v>
      </c>
      <c r="O1" s="1248"/>
      <c r="P1" s="203" t="s">
        <v>14</v>
      </c>
      <c r="Q1" s="1247" t="s">
        <v>15</v>
      </c>
      <c r="R1" s="1248"/>
      <c r="S1" s="91" t="s">
        <v>14</v>
      </c>
      <c r="T1" s="1255" t="s">
        <v>16</v>
      </c>
      <c r="U1" s="1248"/>
    </row>
    <row r="2" spans="1:21" ht="18" customHeight="1" thickBot="1" x14ac:dyDescent="0.25">
      <c r="A2" s="124"/>
      <c r="B2" s="1241" t="s">
        <v>20</v>
      </c>
      <c r="C2" s="109" t="s">
        <v>17</v>
      </c>
      <c r="D2" s="108" t="s">
        <v>18</v>
      </c>
      <c r="E2" s="176"/>
      <c r="F2" s="89">
        <v>-61</v>
      </c>
      <c r="G2" s="252" t="e">
        <f>#REF!</f>
        <v>#REF!</v>
      </c>
      <c r="H2" s="176"/>
      <c r="I2" s="89">
        <f>F2-1</f>
        <v>-62</v>
      </c>
      <c r="J2" s="252" t="e">
        <f>#REF!</f>
        <v>#REF!</v>
      </c>
      <c r="K2" s="204"/>
      <c r="L2" s="102"/>
      <c r="M2" s="94"/>
      <c r="N2" s="109" t="s">
        <v>17</v>
      </c>
      <c r="O2" s="108" t="s">
        <v>18</v>
      </c>
      <c r="P2" s="204"/>
      <c r="Q2" s="89">
        <v>-71</v>
      </c>
      <c r="R2" s="252" t="e">
        <f>#REF!</f>
        <v>#REF!</v>
      </c>
      <c r="S2" s="303"/>
      <c r="T2" s="89">
        <f>Q2-1</f>
        <v>-72</v>
      </c>
      <c r="U2" s="252" t="e">
        <f>#REF!</f>
        <v>#REF!</v>
      </c>
    </row>
    <row r="3" spans="1:21" ht="20.25" customHeight="1" x14ac:dyDescent="0.2">
      <c r="A3" s="97">
        <v>9</v>
      </c>
      <c r="B3" s="1242"/>
      <c r="C3" s="1271" t="e">
        <f>G7</f>
        <v>#REF!</v>
      </c>
      <c r="D3" s="1244"/>
      <c r="E3" s="116" t="s">
        <v>19</v>
      </c>
      <c r="F3" s="101" t="s">
        <v>187</v>
      </c>
      <c r="G3" s="107" t="e">
        <f>'0912,19東淀川,0919千島'!G7</f>
        <v>#REF!</v>
      </c>
      <c r="H3" s="263" t="s">
        <v>19</v>
      </c>
      <c r="I3" s="101" t="s">
        <v>187</v>
      </c>
      <c r="J3" s="107" t="e">
        <f>'0912,19東淀川,0919千島'!J7</f>
        <v>#REF!</v>
      </c>
      <c r="K3" s="204"/>
      <c r="L3" s="95"/>
      <c r="M3" s="94"/>
      <c r="N3" s="1254" t="e">
        <f>R7</f>
        <v>#REF!</v>
      </c>
      <c r="O3" s="1244"/>
      <c r="P3" s="263" t="s">
        <v>19</v>
      </c>
      <c r="Q3" s="101" t="s">
        <v>187</v>
      </c>
      <c r="R3" s="107" t="e">
        <f>'1004,10丸善,1010東淀川'!G7</f>
        <v>#REF!</v>
      </c>
      <c r="S3" s="263" t="s">
        <v>19</v>
      </c>
      <c r="T3" s="101" t="s">
        <v>187</v>
      </c>
      <c r="U3" s="107" t="e">
        <f>'1004,10丸善,1010東淀川'!J7</f>
        <v>#REF!</v>
      </c>
    </row>
    <row r="4" spans="1:21" ht="20.25" customHeight="1" x14ac:dyDescent="0.2">
      <c r="A4" s="94" t="s">
        <v>26</v>
      </c>
      <c r="B4" s="1242"/>
      <c r="C4" s="1263"/>
      <c r="D4" s="1245"/>
      <c r="E4" s="265">
        <v>0.72916666666666663</v>
      </c>
      <c r="F4" s="100" t="s">
        <v>189</v>
      </c>
      <c r="G4" s="105" t="e">
        <f>'0912,19東淀川,0919千島'!R23</f>
        <v>#REF!</v>
      </c>
      <c r="H4" s="265">
        <v>0.75</v>
      </c>
      <c r="I4" s="100" t="s">
        <v>189</v>
      </c>
      <c r="J4" s="105" t="e">
        <f>'0912,19東淀川,0919千島'!U23</f>
        <v>#REF!</v>
      </c>
      <c r="K4" s="204"/>
      <c r="L4" s="95"/>
      <c r="M4" s="1242" t="s">
        <v>37</v>
      </c>
      <c r="N4" s="1250"/>
      <c r="O4" s="1245"/>
      <c r="P4" s="265">
        <v>0.39583333333333331</v>
      </c>
      <c r="Q4" s="100" t="s">
        <v>189</v>
      </c>
      <c r="R4" s="105" t="e">
        <f>'0912,19東淀川,0919千島'!R31</f>
        <v>#REF!</v>
      </c>
      <c r="S4" s="265">
        <v>0.41666666666666669</v>
      </c>
      <c r="T4" s="100" t="s">
        <v>189</v>
      </c>
      <c r="U4" s="105" t="e">
        <f>'0912,19東淀川,0919千島'!U31</f>
        <v>#REF!</v>
      </c>
    </row>
    <row r="5" spans="1:21" ht="18" customHeight="1" thickBot="1" x14ac:dyDescent="0.25">
      <c r="A5" s="94">
        <v>21</v>
      </c>
      <c r="B5" s="1242"/>
      <c r="C5" s="1272"/>
      <c r="D5" s="1245"/>
      <c r="E5" s="172" t="s">
        <v>21</v>
      </c>
      <c r="F5" s="188" t="str">
        <f>E7</f>
        <v>②</v>
      </c>
      <c r="G5" s="186" t="s">
        <v>23</v>
      </c>
      <c r="H5" s="172" t="s">
        <v>21</v>
      </c>
      <c r="I5" s="188" t="str">
        <f>F5</f>
        <v>②</v>
      </c>
      <c r="J5" s="186" t="s">
        <v>23</v>
      </c>
      <c r="K5" s="204"/>
      <c r="L5" s="95"/>
      <c r="M5" s="1242"/>
      <c r="N5" s="1251"/>
      <c r="O5" s="1245"/>
      <c r="P5" s="264" t="s">
        <v>21</v>
      </c>
      <c r="Q5" s="188" t="str">
        <f>P7</f>
        <v>②</v>
      </c>
      <c r="R5" s="186" t="s">
        <v>23</v>
      </c>
      <c r="S5" s="264" t="s">
        <v>21</v>
      </c>
      <c r="T5" s="188" t="str">
        <f>Q5</f>
        <v>②</v>
      </c>
      <c r="U5" s="186" t="s">
        <v>23</v>
      </c>
    </row>
    <row r="6" spans="1:21" ht="18" customHeight="1" x14ac:dyDescent="0.2">
      <c r="A6" s="94" t="s">
        <v>11</v>
      </c>
      <c r="B6" s="1242"/>
      <c r="C6" s="1262" t="e">
        <f>J3</f>
        <v>#REF!</v>
      </c>
      <c r="D6" s="1245"/>
      <c r="E6" s="263"/>
      <c r="F6" s="89">
        <f>I2-1</f>
        <v>-63</v>
      </c>
      <c r="G6" s="252" t="e">
        <f>#REF!</f>
        <v>#REF!</v>
      </c>
      <c r="H6" s="263"/>
      <c r="I6" s="89">
        <f>F6-1</f>
        <v>-64</v>
      </c>
      <c r="J6" s="252" t="e">
        <f>#REF!</f>
        <v>#REF!</v>
      </c>
      <c r="K6" s="204"/>
      <c r="L6" s="95"/>
      <c r="M6" s="1242"/>
      <c r="N6" s="1252" t="e">
        <f>U3</f>
        <v>#REF!</v>
      </c>
      <c r="O6" s="1245"/>
      <c r="P6" s="263"/>
      <c r="Q6" s="89">
        <f>T2-1</f>
        <v>-73</v>
      </c>
      <c r="R6" s="252" t="e">
        <f>#REF!</f>
        <v>#REF!</v>
      </c>
      <c r="S6" s="263"/>
      <c r="T6" s="89">
        <f>Q6-1</f>
        <v>-74</v>
      </c>
      <c r="U6" s="252" t="e">
        <f>#REF!</f>
        <v>#REF!</v>
      </c>
    </row>
    <row r="7" spans="1:21" ht="20.25" customHeight="1" x14ac:dyDescent="0.2">
      <c r="A7" s="95" t="s">
        <v>70</v>
      </c>
      <c r="B7" s="1242"/>
      <c r="C7" s="1263"/>
      <c r="D7" s="1245"/>
      <c r="E7" s="263" t="s">
        <v>22</v>
      </c>
      <c r="F7" s="101" t="s">
        <v>187</v>
      </c>
      <c r="G7" s="107" t="e">
        <f>'1004,10丸善,1010東淀川'!G3</f>
        <v>#REF!</v>
      </c>
      <c r="H7" s="263" t="s">
        <v>22</v>
      </c>
      <c r="I7" s="101" t="s">
        <v>187</v>
      </c>
      <c r="J7" s="107" t="e">
        <f>'1004,10丸善,1010東淀川'!J3</f>
        <v>#REF!</v>
      </c>
      <c r="K7" s="204"/>
      <c r="L7" s="95"/>
      <c r="M7" s="1242"/>
      <c r="N7" s="1250"/>
      <c r="O7" s="1245"/>
      <c r="P7" s="263" t="s">
        <v>22</v>
      </c>
      <c r="Q7" s="101" t="s">
        <v>187</v>
      </c>
      <c r="R7" s="107" t="e">
        <f>'0912,19東淀川,0919千島'!G13</f>
        <v>#REF!</v>
      </c>
      <c r="S7" s="263" t="s">
        <v>22</v>
      </c>
      <c r="T7" s="101" t="s">
        <v>187</v>
      </c>
      <c r="U7" s="107" t="e">
        <f>'0912,19東淀川,0919千島'!J13</f>
        <v>#REF!</v>
      </c>
    </row>
    <row r="8" spans="1:21" ht="20.25" customHeight="1" x14ac:dyDescent="0.2">
      <c r="A8" s="95"/>
      <c r="B8" s="1242"/>
      <c r="C8" s="1263"/>
      <c r="D8" s="1245"/>
      <c r="E8" s="265">
        <v>0.78472222222222221</v>
      </c>
      <c r="F8" s="100" t="s">
        <v>189</v>
      </c>
      <c r="G8" s="105" t="e">
        <f>'0912,19東淀川,0919千島'!R27</f>
        <v>#REF!</v>
      </c>
      <c r="H8" s="265">
        <v>0.80555555555555547</v>
      </c>
      <c r="I8" s="100" t="s">
        <v>189</v>
      </c>
      <c r="J8" s="105" t="e">
        <f>'0912,19東淀川,0919千島'!U27</f>
        <v>#REF!</v>
      </c>
      <c r="K8" s="204"/>
      <c r="L8" s="95"/>
      <c r="M8" s="1242"/>
      <c r="N8" s="1250"/>
      <c r="O8" s="1245"/>
      <c r="P8" s="265">
        <v>0.4513888888888889</v>
      </c>
      <c r="Q8" s="100" t="s">
        <v>189</v>
      </c>
      <c r="R8" s="105" t="e">
        <f>'0920千島,東淀川'!G3</f>
        <v>#REF!</v>
      </c>
      <c r="S8" s="265">
        <v>0.47222222222222227</v>
      </c>
      <c r="T8" s="100" t="s">
        <v>189</v>
      </c>
      <c r="U8" s="105" t="e">
        <f>'0920千島,東淀川'!J3</f>
        <v>#REF!</v>
      </c>
    </row>
    <row r="9" spans="1:21" ht="18" customHeight="1" thickBot="1" x14ac:dyDescent="0.25">
      <c r="A9" s="206"/>
      <c r="B9" s="1243"/>
      <c r="C9" s="1264"/>
      <c r="D9" s="1246"/>
      <c r="E9" s="172" t="s">
        <v>21</v>
      </c>
      <c r="F9" s="188" t="str">
        <f>E3</f>
        <v>①</v>
      </c>
      <c r="G9" s="186" t="s">
        <v>23</v>
      </c>
      <c r="H9" s="172" t="s">
        <v>21</v>
      </c>
      <c r="I9" s="188" t="str">
        <f>H3</f>
        <v>①</v>
      </c>
      <c r="J9" s="187" t="s">
        <v>23</v>
      </c>
      <c r="K9" s="204"/>
      <c r="L9" s="95"/>
      <c r="M9" s="1242"/>
      <c r="N9" s="1251"/>
      <c r="O9" s="1245"/>
      <c r="P9" s="264" t="s">
        <v>21</v>
      </c>
      <c r="Q9" s="188" t="str">
        <f>P3</f>
        <v>①</v>
      </c>
      <c r="R9" s="186" t="s">
        <v>23</v>
      </c>
      <c r="S9" s="264" t="s">
        <v>21</v>
      </c>
      <c r="T9" s="189" t="str">
        <f>Q9</f>
        <v>①</v>
      </c>
      <c r="U9" s="187" t="s">
        <v>23</v>
      </c>
    </row>
    <row r="10" spans="1:21" ht="18" customHeight="1" x14ac:dyDescent="0.2">
      <c r="A10" s="204"/>
      <c r="B10" s="205"/>
      <c r="C10" s="253"/>
      <c r="D10" s="205"/>
      <c r="E10" s="116"/>
      <c r="F10" s="120"/>
      <c r="G10" s="121"/>
      <c r="H10" s="121"/>
      <c r="I10" s="122"/>
      <c r="J10" s="123"/>
      <c r="K10" s="204"/>
      <c r="L10" s="95"/>
      <c r="M10" s="1242"/>
      <c r="N10" s="1252" t="e">
        <f>R15</f>
        <v>#REF!</v>
      </c>
      <c r="O10" s="1245"/>
      <c r="P10" s="263"/>
      <c r="Q10" s="89">
        <f>T6-1</f>
        <v>-75</v>
      </c>
      <c r="R10" s="252" t="e">
        <f>#REF!</f>
        <v>#REF!</v>
      </c>
      <c r="S10" s="341"/>
      <c r="T10" s="323">
        <f>Q10-1</f>
        <v>-76</v>
      </c>
      <c r="U10" s="324" t="e">
        <f>#REF!</f>
        <v>#REF!</v>
      </c>
    </row>
    <row r="11" spans="1:21" ht="20.25" customHeight="1" x14ac:dyDescent="0.2">
      <c r="A11" s="135"/>
      <c r="B11" s="204"/>
      <c r="C11" s="1256"/>
      <c r="D11" s="1256"/>
      <c r="E11" s="204"/>
      <c r="F11" s="1256"/>
      <c r="G11" s="1256"/>
      <c r="H11" s="303"/>
      <c r="I11" s="1256"/>
      <c r="J11" s="1256"/>
      <c r="K11" s="204"/>
      <c r="L11" s="95"/>
      <c r="M11" s="1242"/>
      <c r="N11" s="1250"/>
      <c r="O11" s="1245"/>
      <c r="P11" s="263" t="s">
        <v>24</v>
      </c>
      <c r="Q11" s="101" t="s">
        <v>187</v>
      </c>
      <c r="R11" s="107" t="e">
        <f>'0912,19東淀川,0919千島'!G17</f>
        <v>#REF!</v>
      </c>
      <c r="S11" s="341" t="s">
        <v>24</v>
      </c>
      <c r="T11" s="325" t="s">
        <v>187</v>
      </c>
      <c r="U11" s="326" t="e">
        <f>'0912,19東淀川,0919千島'!J17</f>
        <v>#REF!</v>
      </c>
    </row>
    <row r="12" spans="1:21" ht="20.25" customHeight="1" x14ac:dyDescent="0.2">
      <c r="A12" s="136"/>
      <c r="B12" s="1257"/>
      <c r="C12" s="349"/>
      <c r="D12" s="204"/>
      <c r="E12" s="204"/>
      <c r="F12" s="125"/>
      <c r="G12" s="204"/>
      <c r="H12" s="303"/>
      <c r="I12" s="125"/>
      <c r="J12" s="204"/>
      <c r="K12" s="204"/>
      <c r="L12" s="95"/>
      <c r="M12" s="1242"/>
      <c r="N12" s="1250"/>
      <c r="O12" s="1245"/>
      <c r="P12" s="266">
        <v>0.50694444444444442</v>
      </c>
      <c r="Q12" s="100" t="s">
        <v>189</v>
      </c>
      <c r="R12" s="105" t="e">
        <f>'0920千島,東淀川'!G7</f>
        <v>#REF!</v>
      </c>
      <c r="S12" s="358">
        <v>0.52777777777777779</v>
      </c>
      <c r="T12" s="327" t="s">
        <v>189</v>
      </c>
      <c r="U12" s="332" t="e">
        <f>'0920千島,東淀川'!U31</f>
        <v>#REF!</v>
      </c>
    </row>
    <row r="13" spans="1:21" ht="18" customHeight="1" thickBot="1" x14ac:dyDescent="0.25">
      <c r="A13" s="135"/>
      <c r="B13" s="1257"/>
      <c r="C13" s="350"/>
      <c r="D13" s="1257"/>
      <c r="E13" s="116"/>
      <c r="F13" s="204"/>
      <c r="G13" s="126"/>
      <c r="H13" s="126"/>
      <c r="I13" s="204"/>
      <c r="J13" s="126"/>
      <c r="K13" s="204"/>
      <c r="L13" s="95"/>
      <c r="M13" s="1242"/>
      <c r="N13" s="1251"/>
      <c r="O13" s="1246"/>
      <c r="P13" s="264" t="s">
        <v>21</v>
      </c>
      <c r="Q13" s="188" t="str">
        <f>P15</f>
        <v>④</v>
      </c>
      <c r="R13" s="186" t="s">
        <v>23</v>
      </c>
      <c r="S13" s="343" t="s">
        <v>21</v>
      </c>
      <c r="T13" s="329"/>
      <c r="U13" s="330"/>
    </row>
    <row r="14" spans="1:21" ht="18" customHeight="1" thickBot="1" x14ac:dyDescent="0.25">
      <c r="A14" s="204"/>
      <c r="B14" s="1257"/>
      <c r="C14" s="1258"/>
      <c r="D14" s="1257"/>
      <c r="E14" s="118"/>
      <c r="F14" s="204"/>
      <c r="G14" s="1"/>
      <c r="H14" s="1"/>
      <c r="I14" s="204"/>
      <c r="J14" s="1"/>
      <c r="K14" s="204"/>
      <c r="L14" s="97"/>
      <c r="M14" s="1242"/>
      <c r="N14" s="1249" t="e">
        <f>R12</f>
        <v>#REF!</v>
      </c>
      <c r="O14" s="108" t="s">
        <v>18</v>
      </c>
      <c r="P14" s="263"/>
      <c r="Q14" s="89">
        <f>T10-1</f>
        <v>-77</v>
      </c>
      <c r="R14" s="252" t="e">
        <f>#REF!</f>
        <v>#REF!</v>
      </c>
      <c r="S14" s="341"/>
      <c r="T14" s="323">
        <f>Q14-1</f>
        <v>-78</v>
      </c>
      <c r="U14" s="324" t="e">
        <f>#REF!</f>
        <v>#REF!</v>
      </c>
    </row>
    <row r="15" spans="1:21" ht="20.25" customHeight="1" x14ac:dyDescent="0.2">
      <c r="A15" s="204"/>
      <c r="B15" s="1257"/>
      <c r="C15" s="1258"/>
      <c r="D15" s="1257"/>
      <c r="E15" s="116"/>
      <c r="F15" s="120"/>
      <c r="G15" s="121"/>
      <c r="H15" s="121"/>
      <c r="I15" s="120"/>
      <c r="J15" s="121"/>
      <c r="K15" s="204"/>
      <c r="L15" s="97"/>
      <c r="M15" s="1242"/>
      <c r="N15" s="1250"/>
      <c r="O15" s="1244"/>
      <c r="P15" s="263" t="s">
        <v>25</v>
      </c>
      <c r="Q15" s="101" t="s">
        <v>187</v>
      </c>
      <c r="R15" s="107" t="e">
        <f>'0912,19東淀川,0919千島'!R3</f>
        <v>#REF!</v>
      </c>
      <c r="S15" s="341" t="s">
        <v>25</v>
      </c>
      <c r="T15" s="325" t="s">
        <v>187</v>
      </c>
      <c r="U15" s="326" t="e">
        <f>'0912,19東淀川,0919千島'!U7</f>
        <v>#REF!</v>
      </c>
    </row>
    <row r="16" spans="1:21" ht="20.25" customHeight="1" x14ac:dyDescent="0.2">
      <c r="A16" s="204"/>
      <c r="B16" s="1257"/>
      <c r="C16" s="1258"/>
      <c r="D16" s="1257"/>
      <c r="E16" s="116"/>
      <c r="F16" s="125"/>
      <c r="G16" s="204"/>
      <c r="H16" s="303"/>
      <c r="I16" s="125"/>
      <c r="J16" s="204"/>
      <c r="K16" s="204"/>
      <c r="L16" s="97">
        <v>9</v>
      </c>
      <c r="M16" s="1242"/>
      <c r="N16" s="1250"/>
      <c r="O16" s="1245"/>
      <c r="P16" s="265">
        <v>0.5625</v>
      </c>
      <c r="Q16" s="100" t="s">
        <v>189</v>
      </c>
      <c r="R16" s="105" t="e">
        <f>'0920千島,東淀川'!R27</f>
        <v>#REF!</v>
      </c>
      <c r="S16" s="342">
        <v>0.58333333333333337</v>
      </c>
      <c r="T16" s="327" t="s">
        <v>189</v>
      </c>
      <c r="U16" s="332" t="e">
        <f>'0920千島,東淀川'!R31</f>
        <v>#REF!</v>
      </c>
    </row>
    <row r="17" spans="1:21" ht="18" customHeight="1" thickBot="1" x14ac:dyDescent="0.25">
      <c r="A17" s="204"/>
      <c r="B17" s="1257"/>
      <c r="C17" s="1258"/>
      <c r="D17" s="1257"/>
      <c r="E17" s="116"/>
      <c r="F17" s="204"/>
      <c r="G17" s="126"/>
      <c r="H17" s="126"/>
      <c r="I17" s="204"/>
      <c r="J17" s="126"/>
      <c r="K17" s="204"/>
      <c r="L17" s="94" t="s">
        <v>26</v>
      </c>
      <c r="M17" s="1242"/>
      <c r="N17" s="1251"/>
      <c r="O17" s="1245"/>
      <c r="P17" s="264" t="s">
        <v>21</v>
      </c>
      <c r="Q17" s="188" t="str">
        <f>P11</f>
        <v>③</v>
      </c>
      <c r="R17" s="186" t="s">
        <v>23</v>
      </c>
      <c r="S17" s="343" t="s">
        <v>21</v>
      </c>
      <c r="T17" s="329"/>
      <c r="U17" s="330"/>
    </row>
    <row r="18" spans="1:21" ht="18" customHeight="1" x14ac:dyDescent="0.2">
      <c r="A18" s="204"/>
      <c r="B18" s="1257"/>
      <c r="C18" s="1258"/>
      <c r="D18" s="1257"/>
      <c r="E18" s="118"/>
      <c r="F18" s="204"/>
      <c r="G18" s="1"/>
      <c r="H18" s="1"/>
      <c r="I18" s="204"/>
      <c r="J18" s="1"/>
      <c r="K18" s="204"/>
      <c r="L18" s="94">
        <v>21</v>
      </c>
      <c r="M18" s="1242"/>
      <c r="N18" s="1252" t="e">
        <f>U23</f>
        <v>#REF!</v>
      </c>
      <c r="O18" s="1245"/>
      <c r="P18" s="263"/>
      <c r="Q18" s="335">
        <f>T14-1</f>
        <v>-79</v>
      </c>
      <c r="R18" s="88" t="e">
        <f>#REF!</f>
        <v>#REF!</v>
      </c>
      <c r="S18" s="263"/>
      <c r="T18" s="335">
        <f>Q18-1</f>
        <v>-80</v>
      </c>
      <c r="U18" s="252" t="e">
        <f>#REF!</f>
        <v>#REF!</v>
      </c>
    </row>
    <row r="19" spans="1:21" ht="20.25" customHeight="1" x14ac:dyDescent="0.2">
      <c r="A19" s="204"/>
      <c r="B19" s="1257"/>
      <c r="C19" s="1258"/>
      <c r="D19" s="1257"/>
      <c r="E19" s="116"/>
      <c r="F19" s="120"/>
      <c r="G19" s="121"/>
      <c r="H19" s="121"/>
      <c r="I19" s="122"/>
      <c r="J19" s="123"/>
      <c r="K19" s="204"/>
      <c r="L19" s="94" t="s">
        <v>11</v>
      </c>
      <c r="M19" s="1242"/>
      <c r="N19" s="1250"/>
      <c r="O19" s="1245"/>
      <c r="P19" s="263" t="s">
        <v>27</v>
      </c>
      <c r="Q19" s="112" t="s">
        <v>187</v>
      </c>
      <c r="R19" s="107" t="e">
        <f>'0912,19東淀川,0919千島'!R7</f>
        <v>#REF!</v>
      </c>
      <c r="S19" s="263" t="s">
        <v>27</v>
      </c>
      <c r="T19" s="112" t="s">
        <v>187</v>
      </c>
      <c r="U19" s="107" t="e">
        <f>'0912,19東淀川,0919千島'!U3</f>
        <v>#REF!</v>
      </c>
    </row>
    <row r="20" spans="1:21" ht="20.25" customHeight="1" x14ac:dyDescent="0.2">
      <c r="A20" s="204"/>
      <c r="B20" s="110"/>
      <c r="C20" s="253"/>
      <c r="D20" s="110"/>
      <c r="E20" s="118"/>
      <c r="F20" s="204"/>
      <c r="G20" s="1"/>
      <c r="H20" s="1"/>
      <c r="I20" s="204"/>
      <c r="J20" s="1"/>
      <c r="K20" s="204"/>
      <c r="L20" s="95" t="s">
        <v>70</v>
      </c>
      <c r="M20" s="1242"/>
      <c r="N20" s="1250"/>
      <c r="O20" s="1245"/>
      <c r="P20" s="265">
        <v>0.61805555555555558</v>
      </c>
      <c r="Q20" s="333" t="s">
        <v>189</v>
      </c>
      <c r="R20" s="105" t="e">
        <f>'0920千島,東淀川'!J7</f>
        <v>#REF!</v>
      </c>
      <c r="S20" s="265">
        <v>0.63888888888888895</v>
      </c>
      <c r="T20" s="333" t="s">
        <v>189</v>
      </c>
      <c r="U20" s="105" t="e">
        <f>'0920千島,東淀川'!U27</f>
        <v>#REF!</v>
      </c>
    </row>
    <row r="21" spans="1:21" ht="18" customHeight="1" thickBot="1" x14ac:dyDescent="0.25">
      <c r="A21" s="135"/>
      <c r="B21" s="204"/>
      <c r="C21" s="1256"/>
      <c r="D21" s="1256"/>
      <c r="E21" s="204"/>
      <c r="F21" s="1256"/>
      <c r="G21" s="1256"/>
      <c r="H21" s="303"/>
      <c r="I21" s="1256"/>
      <c r="J21" s="1256"/>
      <c r="K21" s="204"/>
      <c r="L21" s="94"/>
      <c r="M21" s="1242"/>
      <c r="N21" s="1251"/>
      <c r="O21" s="1245"/>
      <c r="P21" s="264" t="s">
        <v>21</v>
      </c>
      <c r="Q21" s="188" t="str">
        <f>P23</f>
        <v>⑥</v>
      </c>
      <c r="R21" s="186" t="s">
        <v>23</v>
      </c>
      <c r="S21" s="264" t="s">
        <v>21</v>
      </c>
      <c r="T21" s="189" t="str">
        <f>S23</f>
        <v>⑥</v>
      </c>
      <c r="U21" s="187" t="s">
        <v>23</v>
      </c>
    </row>
    <row r="22" spans="1:21" ht="18" customHeight="1" x14ac:dyDescent="0.2">
      <c r="A22" s="136"/>
      <c r="B22" s="1257"/>
      <c r="C22" s="349"/>
      <c r="D22" s="204"/>
      <c r="E22" s="204"/>
      <c r="F22" s="125"/>
      <c r="G22" s="204"/>
      <c r="H22" s="303"/>
      <c r="I22" s="125"/>
      <c r="J22" s="204"/>
      <c r="K22" s="204"/>
      <c r="L22" s="115"/>
      <c r="M22" s="1242"/>
      <c r="N22" s="1273" t="e">
        <f>U19</f>
        <v>#REF!</v>
      </c>
      <c r="O22" s="1245"/>
      <c r="P22" s="263"/>
      <c r="Q22" s="89">
        <f>T18-1</f>
        <v>-81</v>
      </c>
      <c r="R22" s="252" t="e">
        <f>#REF!</f>
        <v>#REF!</v>
      </c>
      <c r="S22" s="263"/>
      <c r="T22" s="89">
        <f>Q22-1</f>
        <v>-82</v>
      </c>
      <c r="U22" s="252" t="e">
        <f>#REF!</f>
        <v>#REF!</v>
      </c>
    </row>
    <row r="23" spans="1:21" ht="20.25" customHeight="1" x14ac:dyDescent="0.2">
      <c r="A23" s="135"/>
      <c r="B23" s="1257"/>
      <c r="C23" s="350"/>
      <c r="D23" s="1257"/>
      <c r="E23" s="116"/>
      <c r="F23" s="204"/>
      <c r="G23" s="126"/>
      <c r="H23" s="126"/>
      <c r="I23" s="204"/>
      <c r="J23" s="126"/>
      <c r="K23" s="204"/>
      <c r="L23" s="115"/>
      <c r="M23" s="1242"/>
      <c r="N23" s="1266"/>
      <c r="O23" s="1245"/>
      <c r="P23" s="263" t="s">
        <v>30</v>
      </c>
      <c r="Q23" s="101" t="s">
        <v>187</v>
      </c>
      <c r="R23" s="107" t="e">
        <f>'0912,19東淀川,0919千島'!R11</f>
        <v>#REF!</v>
      </c>
      <c r="S23" s="263" t="s">
        <v>30</v>
      </c>
      <c r="T23" s="101" t="s">
        <v>187</v>
      </c>
      <c r="U23" s="107" t="e">
        <f>'0912,19東淀川,0919千島'!U11</f>
        <v>#REF!</v>
      </c>
    </row>
    <row r="24" spans="1:21" ht="20.25" customHeight="1" x14ac:dyDescent="0.2">
      <c r="A24" s="204"/>
      <c r="B24" s="1257"/>
      <c r="C24" s="1258"/>
      <c r="D24" s="1257"/>
      <c r="E24" s="118"/>
      <c r="F24" s="204"/>
      <c r="G24" s="1"/>
      <c r="H24" s="1"/>
      <c r="I24" s="204"/>
      <c r="J24" s="1"/>
      <c r="K24" s="204"/>
      <c r="L24" s="115"/>
      <c r="M24" s="1242"/>
      <c r="N24" s="1266"/>
      <c r="O24" s="1245"/>
      <c r="P24" s="265">
        <v>0.67361111111111116</v>
      </c>
      <c r="Q24" s="100" t="s">
        <v>189</v>
      </c>
      <c r="R24" s="105" t="e">
        <f>'0920千島,東淀川'!R3</f>
        <v>#REF!</v>
      </c>
      <c r="S24" s="265">
        <v>0.69444444444444453</v>
      </c>
      <c r="T24" s="100" t="s">
        <v>189</v>
      </c>
      <c r="U24" s="105" t="e">
        <f>'0920千島,東淀川'!U3</f>
        <v>#REF!</v>
      </c>
    </row>
    <row r="25" spans="1:21" ht="18" customHeight="1" thickBot="1" x14ac:dyDescent="0.25">
      <c r="A25" s="204"/>
      <c r="B25" s="1257"/>
      <c r="C25" s="1258"/>
      <c r="D25" s="1257"/>
      <c r="E25" s="116"/>
      <c r="F25" s="120"/>
      <c r="G25" s="121"/>
      <c r="H25" s="121"/>
      <c r="I25" s="120"/>
      <c r="J25" s="121"/>
      <c r="K25" s="204"/>
      <c r="L25" s="115"/>
      <c r="M25" s="1242"/>
      <c r="N25" s="1267"/>
      <c r="O25" s="1246"/>
      <c r="P25" s="259" t="s">
        <v>21</v>
      </c>
      <c r="Q25" s="188" t="str">
        <f>P19</f>
        <v>⑤</v>
      </c>
      <c r="R25" s="186" t="s">
        <v>23</v>
      </c>
      <c r="S25" s="259" t="s">
        <v>21</v>
      </c>
      <c r="T25" s="189" t="str">
        <f>S19</f>
        <v>⑤</v>
      </c>
      <c r="U25" s="187" t="s">
        <v>23</v>
      </c>
    </row>
    <row r="26" spans="1:21" ht="18" customHeight="1" thickBot="1" x14ac:dyDescent="0.25">
      <c r="A26" s="204"/>
      <c r="B26" s="1257"/>
      <c r="C26" s="1258"/>
      <c r="D26" s="1257"/>
      <c r="E26" s="116"/>
      <c r="F26" s="125"/>
      <c r="G26" s="204"/>
      <c r="H26" s="303"/>
      <c r="I26" s="125"/>
      <c r="J26" s="204"/>
      <c r="K26" s="204"/>
      <c r="L26" s="115"/>
      <c r="M26" s="1242"/>
      <c r="N26" s="1252" t="e">
        <f>R31</f>
        <v>#REF!</v>
      </c>
      <c r="O26" s="108" t="s">
        <v>18</v>
      </c>
      <c r="P26" s="301"/>
      <c r="Q26" s="89">
        <f>T22-1</f>
        <v>-83</v>
      </c>
      <c r="R26" s="252" t="e">
        <f>#REF!</f>
        <v>#REF!</v>
      </c>
      <c r="S26" s="303"/>
      <c r="T26" s="89">
        <f>Q26-1</f>
        <v>-84</v>
      </c>
      <c r="U26" s="252" t="e">
        <f>#REF!</f>
        <v>#REF!</v>
      </c>
    </row>
    <row r="27" spans="1:21" ht="20.25" customHeight="1" x14ac:dyDescent="0.2">
      <c r="A27" s="204"/>
      <c r="B27" s="1257"/>
      <c r="C27" s="1258"/>
      <c r="D27" s="1257"/>
      <c r="E27" s="116"/>
      <c r="F27" s="204"/>
      <c r="G27" s="126"/>
      <c r="H27" s="126"/>
      <c r="I27" s="204"/>
      <c r="J27" s="126"/>
      <c r="K27" s="204"/>
      <c r="L27" s="115"/>
      <c r="M27" s="1242"/>
      <c r="N27" s="1250"/>
      <c r="O27" s="1244"/>
      <c r="P27" s="301" t="s">
        <v>31</v>
      </c>
      <c r="Q27" s="101" t="s">
        <v>187</v>
      </c>
      <c r="R27" s="107" t="e">
        <f>'0912,19東淀川,0919千島'!R15</f>
        <v>#REF!</v>
      </c>
      <c r="S27" s="303" t="s">
        <v>31</v>
      </c>
      <c r="T27" s="101" t="s">
        <v>187</v>
      </c>
      <c r="U27" s="107" t="e">
        <f>'0912,19東淀川,0919千島'!U15</f>
        <v>#REF!</v>
      </c>
    </row>
    <row r="28" spans="1:21" ht="20.25" customHeight="1" x14ac:dyDescent="0.2">
      <c r="A28" s="204"/>
      <c r="B28" s="1257"/>
      <c r="C28" s="1258"/>
      <c r="D28" s="1257"/>
      <c r="E28" s="118"/>
      <c r="F28" s="204"/>
      <c r="G28" s="1"/>
      <c r="H28" s="1"/>
      <c r="I28" s="204"/>
      <c r="J28" s="1"/>
      <c r="K28" s="204"/>
      <c r="L28" s="95"/>
      <c r="M28" s="1242"/>
      <c r="N28" s="1250"/>
      <c r="O28" s="1245"/>
      <c r="P28" s="265">
        <v>0.72916666666666663</v>
      </c>
      <c r="Q28" s="100" t="s">
        <v>189</v>
      </c>
      <c r="R28" s="105" t="e">
        <f>'0920千島,東淀川'!U7</f>
        <v>#REF!</v>
      </c>
      <c r="S28" s="265">
        <v>0.75</v>
      </c>
      <c r="T28" s="100" t="s">
        <v>189</v>
      </c>
      <c r="U28" s="105" t="e">
        <f>#REF!</f>
        <v>#REF!</v>
      </c>
    </row>
    <row r="29" spans="1:21" ht="18" customHeight="1" thickBot="1" x14ac:dyDescent="0.25">
      <c r="A29" s="204"/>
      <c r="B29" s="1257"/>
      <c r="C29" s="1258"/>
      <c r="D29" s="1257"/>
      <c r="E29" s="116"/>
      <c r="F29" s="120"/>
      <c r="G29" s="121"/>
      <c r="H29" s="121"/>
      <c r="I29" s="122"/>
      <c r="J29" s="123"/>
      <c r="K29" s="204"/>
      <c r="L29" s="95"/>
      <c r="M29" s="1242"/>
      <c r="N29" s="1251"/>
      <c r="O29" s="1245"/>
      <c r="P29" s="259" t="s">
        <v>21</v>
      </c>
      <c r="Q29" s="188" t="str">
        <f>P31</f>
        <v>⑧</v>
      </c>
      <c r="R29" s="186" t="s">
        <v>23</v>
      </c>
      <c r="S29" s="259" t="s">
        <v>21</v>
      </c>
      <c r="T29" s="188" t="str">
        <f>Q29</f>
        <v>⑧</v>
      </c>
      <c r="U29" s="186" t="s">
        <v>23</v>
      </c>
    </row>
    <row r="30" spans="1:21" ht="18" customHeight="1" x14ac:dyDescent="0.2">
      <c r="A30" s="204"/>
      <c r="B30" s="110"/>
      <c r="C30" s="253"/>
      <c r="D30" s="110"/>
      <c r="E30" s="204"/>
      <c r="F30" s="125"/>
      <c r="G30" s="204"/>
      <c r="H30" s="303"/>
      <c r="I30" s="125"/>
      <c r="J30" s="116"/>
      <c r="K30" s="204"/>
      <c r="L30" s="95"/>
      <c r="M30" s="1242"/>
      <c r="N30" s="1249" t="e">
        <f>U27</f>
        <v>#REF!</v>
      </c>
      <c r="O30" s="1245"/>
      <c r="P30" s="301"/>
      <c r="Q30" s="89">
        <f>T26-1</f>
        <v>-85</v>
      </c>
      <c r="R30" s="252" t="e">
        <f>#REF!</f>
        <v>#REF!</v>
      </c>
      <c r="S30" s="303"/>
      <c r="T30" s="89">
        <f>Q30-1</f>
        <v>-86</v>
      </c>
      <c r="U30" s="252" t="e">
        <f>#REF!</f>
        <v>#REF!</v>
      </c>
    </row>
    <row r="31" spans="1:21" ht="20.25" customHeight="1" x14ac:dyDescent="0.2">
      <c r="A31" s="204"/>
      <c r="B31" s="110"/>
      <c r="C31" s="253"/>
      <c r="D31" s="110"/>
      <c r="E31" s="204"/>
      <c r="F31" s="204"/>
      <c r="G31" s="126"/>
      <c r="H31" s="126"/>
      <c r="I31" s="204"/>
      <c r="J31" s="1"/>
      <c r="K31" s="204"/>
      <c r="L31" s="95"/>
      <c r="M31" s="1242"/>
      <c r="N31" s="1250"/>
      <c r="O31" s="1245"/>
      <c r="P31" s="301" t="s">
        <v>32</v>
      </c>
      <c r="Q31" s="101" t="s">
        <v>188</v>
      </c>
      <c r="R31" s="103" t="e">
        <f>'0912,19東淀川,0919千島'!G4</f>
        <v>#REF!</v>
      </c>
      <c r="S31" s="303" t="s">
        <v>32</v>
      </c>
      <c r="T31" s="101" t="s">
        <v>188</v>
      </c>
      <c r="U31" s="103" t="e">
        <f>'0912,19東淀川,0919千島'!J4</f>
        <v>#REF!</v>
      </c>
    </row>
    <row r="32" spans="1:21" ht="20.25" customHeight="1" x14ac:dyDescent="0.2">
      <c r="A32" s="204"/>
      <c r="B32" s="204"/>
      <c r="C32" s="253"/>
      <c r="D32" s="110"/>
      <c r="E32" s="96"/>
      <c r="F32" s="204"/>
      <c r="G32" s="1"/>
      <c r="H32" s="1"/>
      <c r="I32" s="204"/>
      <c r="J32" s="1"/>
      <c r="K32" s="204"/>
      <c r="L32" s="95"/>
      <c r="M32" s="94"/>
      <c r="N32" s="1250"/>
      <c r="O32" s="1245"/>
      <c r="P32" s="262">
        <v>0.78472222222222221</v>
      </c>
      <c r="Q32" s="100" t="s">
        <v>190</v>
      </c>
      <c r="R32" s="104" t="e">
        <f>'0912,19東淀川,0919千島'!R20</f>
        <v>#REF!</v>
      </c>
      <c r="S32" s="262">
        <v>0.80555555555555547</v>
      </c>
      <c r="T32" s="100" t="s">
        <v>190</v>
      </c>
      <c r="U32" s="104" t="e">
        <f>'0912,19東淀川,0919千島'!U20</f>
        <v>#REF!</v>
      </c>
    </row>
    <row r="33" spans="1:21" ht="18" customHeight="1" thickBot="1" x14ac:dyDescent="0.25">
      <c r="A33" s="204"/>
      <c r="B33" s="204"/>
      <c r="C33" s="253"/>
      <c r="D33" s="110"/>
      <c r="E33" s="204"/>
      <c r="F33" s="120"/>
      <c r="G33" s="121"/>
      <c r="H33" s="121"/>
      <c r="I33" s="120"/>
      <c r="J33" s="121"/>
      <c r="K33" s="204"/>
      <c r="L33" s="206"/>
      <c r="M33" s="208"/>
      <c r="N33" s="1253"/>
      <c r="O33" s="1246"/>
      <c r="P33" s="93" t="s">
        <v>21</v>
      </c>
      <c r="Q33" s="188" t="str">
        <f>P27</f>
        <v>⑦</v>
      </c>
      <c r="R33" s="186" t="s">
        <v>23</v>
      </c>
      <c r="S33" s="93" t="s">
        <v>21</v>
      </c>
      <c r="T33" s="189" t="str">
        <f>Q33</f>
        <v>⑦</v>
      </c>
      <c r="U33" s="187" t="s">
        <v>23</v>
      </c>
    </row>
    <row r="34" spans="1:21" ht="18" customHeight="1" x14ac:dyDescent="0.2">
      <c r="C34" s="349"/>
      <c r="D34" s="110"/>
      <c r="K34" s="204"/>
      <c r="L34" s="204"/>
      <c r="M34" s="204"/>
      <c r="N34" s="253"/>
      <c r="O34" s="110"/>
      <c r="P34" s="204"/>
      <c r="Q34" s="120"/>
      <c r="R34" s="121"/>
      <c r="S34" s="303"/>
      <c r="T34" s="120"/>
      <c r="U34" s="121"/>
    </row>
    <row r="35" spans="1:21" ht="20.25" customHeight="1" x14ac:dyDescent="0.2">
      <c r="C35" s="349"/>
      <c r="D35" s="110"/>
      <c r="K35" s="204"/>
      <c r="L35" s="99"/>
      <c r="M35" s="99"/>
      <c r="N35" s="349"/>
      <c r="O35" s="110"/>
      <c r="P35" s="99"/>
      <c r="Q35" s="99"/>
      <c r="R35" s="99"/>
      <c r="S35" s="99"/>
      <c r="T35" s="99"/>
      <c r="U35" s="99"/>
    </row>
    <row r="36" spans="1:21" ht="20.25" customHeight="1" x14ac:dyDescent="0.2">
      <c r="C36" s="349"/>
      <c r="D36" s="110"/>
      <c r="K36" s="204"/>
      <c r="N36" s="349"/>
      <c r="O36" s="110"/>
    </row>
    <row r="37" spans="1:21" ht="18" customHeight="1" x14ac:dyDescent="0.2">
      <c r="C37" s="349"/>
      <c r="D37" s="110"/>
      <c r="K37" s="204"/>
      <c r="N37" s="349"/>
      <c r="O37" s="110"/>
    </row>
    <row r="38" spans="1:21" x14ac:dyDescent="0.2">
      <c r="N38" s="349"/>
      <c r="O38" s="110"/>
    </row>
  </sheetData>
  <mergeCells count="38">
    <mergeCell ref="N14:N17"/>
    <mergeCell ref="N18:N21"/>
    <mergeCell ref="N22:N25"/>
    <mergeCell ref="N26:N29"/>
    <mergeCell ref="N30:N33"/>
    <mergeCell ref="C3:C5"/>
    <mergeCell ref="C6:C9"/>
    <mergeCell ref="N3:N5"/>
    <mergeCell ref="N6:N9"/>
    <mergeCell ref="N10:N13"/>
    <mergeCell ref="I21:J21"/>
    <mergeCell ref="B22:B29"/>
    <mergeCell ref="D23:D29"/>
    <mergeCell ref="C24:C25"/>
    <mergeCell ref="C26:C27"/>
    <mergeCell ref="C28:C29"/>
    <mergeCell ref="O3:O13"/>
    <mergeCell ref="M4:M31"/>
    <mergeCell ref="O15:O25"/>
    <mergeCell ref="O27:O33"/>
    <mergeCell ref="B2:B9"/>
    <mergeCell ref="D3:D9"/>
    <mergeCell ref="C11:D11"/>
    <mergeCell ref="F11:G11"/>
    <mergeCell ref="I11:J11"/>
    <mergeCell ref="B12:B19"/>
    <mergeCell ref="D13:D19"/>
    <mergeCell ref="C14:C15"/>
    <mergeCell ref="C16:C17"/>
    <mergeCell ref="C18:C19"/>
    <mergeCell ref="C21:D21"/>
    <mergeCell ref="F21:G21"/>
    <mergeCell ref="T1:U1"/>
    <mergeCell ref="C1:D1"/>
    <mergeCell ref="F1:G1"/>
    <mergeCell ref="I1:J1"/>
    <mergeCell ref="N1:O1"/>
    <mergeCell ref="Q1:R1"/>
  </mergeCells>
  <phoneticPr fontId="20"/>
  <dataValidations count="1">
    <dataValidation imeMode="halfAlpha" allowBlank="1" showInputMessage="1" showErrorMessage="1" sqref="G31:H32 G17:H18 G27:H28 J20 R20 J13:J14 J32 G20:H20 G23:H24 G13:H14 R4 J17:J18 J23:J24 J27:J28 R28 U12 G4 R12 U4 R8 J8 U28 R24 U20 U16 U8 R32 U24 U32 J4 G8 R16" xr:uid="{00000000-0002-0000-0A00-000000000000}"/>
  </dataValidations>
  <pageMargins left="0.7" right="0.7" top="0.75" bottom="0.75" header="0.3" footer="0.3"/>
  <pageSetup paperSize="9" scale="73"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45"/>
  <sheetViews>
    <sheetView showGridLines="0" zoomScaleNormal="100" workbookViewId="0"/>
  </sheetViews>
  <sheetFormatPr defaultColWidth="8.88671875" defaultRowHeight="14.4" x14ac:dyDescent="0.2"/>
  <cols>
    <col min="1" max="1" width="2.6640625" style="98" customWidth="1"/>
    <col min="2" max="3" width="6.6640625" style="98" customWidth="1"/>
    <col min="4" max="4" width="8.88671875" style="260" customWidth="1"/>
    <col min="5" max="6" width="6.6640625" style="98" customWidth="1"/>
    <col min="7" max="7" width="4.6640625" style="98" customWidth="1"/>
    <col min="8" max="8" width="18.6640625" style="98" customWidth="1"/>
    <col min="9" max="9" width="6.6640625" style="260" customWidth="1"/>
    <col min="10" max="10" width="4.6640625" style="98" customWidth="1"/>
    <col min="11" max="11" width="18.6640625" style="98" customWidth="1"/>
    <col min="12" max="12" width="6.6640625" style="260" customWidth="1"/>
    <col min="13" max="13" width="4.6640625" style="98" customWidth="1"/>
    <col min="14" max="14" width="18.6640625" style="98" customWidth="1"/>
    <col min="15" max="15" width="6.6640625" style="260" customWidth="1"/>
    <col min="16" max="16" width="4.6640625" style="98" customWidth="1"/>
    <col min="17" max="17" width="18.6640625" style="98" customWidth="1"/>
    <col min="18" max="18" width="2.6640625" style="98" customWidth="1"/>
    <col min="19" max="16384" width="8.88671875" style="98"/>
  </cols>
  <sheetData>
    <row r="1" spans="2:17" x14ac:dyDescent="0.2">
      <c r="B1" s="1280" t="s">
        <v>11</v>
      </c>
      <c r="C1" s="1282" t="s">
        <v>12</v>
      </c>
      <c r="D1" s="137" t="s">
        <v>13</v>
      </c>
      <c r="E1" s="138"/>
      <c r="F1" s="1274" t="s">
        <v>38</v>
      </c>
      <c r="G1" s="1074" t="s">
        <v>15</v>
      </c>
      <c r="H1" s="1075"/>
      <c r="I1" s="1274" t="s">
        <v>38</v>
      </c>
      <c r="J1" s="1074" t="s">
        <v>16</v>
      </c>
      <c r="K1" s="1075"/>
      <c r="L1" s="1274" t="s">
        <v>38</v>
      </c>
      <c r="M1" s="1074" t="s">
        <v>39</v>
      </c>
      <c r="N1" s="1075"/>
      <c r="O1" s="1274" t="s">
        <v>38</v>
      </c>
      <c r="P1" s="1074" t="s">
        <v>40</v>
      </c>
      <c r="Q1" s="1075"/>
    </row>
    <row r="2" spans="2:17" ht="15" thickBot="1" x14ac:dyDescent="0.25">
      <c r="B2" s="1281"/>
      <c r="C2" s="1275"/>
      <c r="D2" s="351" t="s">
        <v>41</v>
      </c>
      <c r="E2" s="207" t="s">
        <v>42</v>
      </c>
      <c r="F2" s="1275"/>
      <c r="G2" s="1276"/>
      <c r="H2" s="1277"/>
      <c r="I2" s="1275"/>
      <c r="J2" s="1276"/>
      <c r="K2" s="1277"/>
      <c r="L2" s="1275"/>
      <c r="M2" s="1276"/>
      <c r="N2" s="1277"/>
      <c r="O2" s="1275"/>
      <c r="P2" s="1276"/>
      <c r="Q2" s="1277"/>
    </row>
    <row r="3" spans="2:17" ht="20.25" customHeight="1" x14ac:dyDescent="0.2">
      <c r="B3" s="95"/>
      <c r="C3" s="1241" t="s">
        <v>43</v>
      </c>
      <c r="D3" s="1289" t="e">
        <f>H12</f>
        <v>#REF!</v>
      </c>
      <c r="E3" s="139" t="s">
        <v>44</v>
      </c>
      <c r="F3" s="94"/>
      <c r="G3" s="89">
        <v>-91</v>
      </c>
      <c r="H3" s="252" t="e">
        <f>#REF!</f>
        <v>#REF!</v>
      </c>
      <c r="I3" s="261"/>
      <c r="J3" s="89">
        <f>G3-1</f>
        <v>-92</v>
      </c>
      <c r="K3" s="252" t="e">
        <f>#REF!</f>
        <v>#REF!</v>
      </c>
      <c r="L3" s="261"/>
      <c r="M3" s="89">
        <f>J3-1</f>
        <v>-93</v>
      </c>
      <c r="N3" s="252" t="e">
        <f>#REF!</f>
        <v>#REF!</v>
      </c>
      <c r="O3" s="176"/>
      <c r="P3" s="89">
        <f>M3-1</f>
        <v>-94</v>
      </c>
      <c r="Q3" s="252" t="str">
        <f>'0921,22岸和田'!Q11</f>
        <v>女子 選手権リーグ み</v>
      </c>
    </row>
    <row r="4" spans="2:17" ht="20.25" customHeight="1" x14ac:dyDescent="0.2">
      <c r="B4" s="95"/>
      <c r="C4" s="1242"/>
      <c r="D4" s="1290"/>
      <c r="E4" s="140"/>
      <c r="F4" s="258" t="s">
        <v>19</v>
      </c>
      <c r="G4" s="101" t="s">
        <v>188</v>
      </c>
      <c r="H4" s="103" t="e">
        <f>'0912,19東淀川,0919千島'!G8</f>
        <v>#REF!</v>
      </c>
      <c r="I4" s="263" t="s">
        <v>19</v>
      </c>
      <c r="J4" s="101" t="s">
        <v>188</v>
      </c>
      <c r="K4" s="103" t="e">
        <f>'0912,19東淀川,0919千島'!J8</f>
        <v>#REF!</v>
      </c>
      <c r="L4" s="303" t="s">
        <v>19</v>
      </c>
      <c r="M4" s="101" t="s">
        <v>188</v>
      </c>
      <c r="N4" s="103" t="e">
        <f>'1004,10丸善,1010東淀川'!G4</f>
        <v>#REF!</v>
      </c>
      <c r="O4" s="263" t="s">
        <v>19</v>
      </c>
      <c r="P4" s="101" t="s">
        <v>189</v>
      </c>
      <c r="Q4" s="103" t="e">
        <f>#REF!</f>
        <v>#REF!</v>
      </c>
    </row>
    <row r="5" spans="2:17" ht="20.25" customHeight="1" x14ac:dyDescent="0.2">
      <c r="B5" s="95"/>
      <c r="C5" s="1242"/>
      <c r="D5" s="1290"/>
      <c r="E5" s="141"/>
      <c r="F5" s="268">
        <v>0.39583333333333331</v>
      </c>
      <c r="G5" s="100" t="s">
        <v>190</v>
      </c>
      <c r="H5" s="104" t="e">
        <f>'0912,19東淀川,0919千島'!R24</f>
        <v>#REF!</v>
      </c>
      <c r="I5" s="265">
        <v>0.41666666666666669</v>
      </c>
      <c r="J5" s="100" t="s">
        <v>190</v>
      </c>
      <c r="K5" s="104" t="e">
        <f>'0912,19東淀川,0919千島'!U24</f>
        <v>#REF!</v>
      </c>
      <c r="L5" s="268">
        <v>0.39583333333333331</v>
      </c>
      <c r="M5" s="100" t="s">
        <v>190</v>
      </c>
      <c r="N5" s="104" t="e">
        <f>'0912,19東淀川,0919千島'!R28</f>
        <v>#REF!</v>
      </c>
      <c r="O5" s="265">
        <v>0.41666666666666669</v>
      </c>
      <c r="P5" s="100" t="s">
        <v>190</v>
      </c>
      <c r="Q5" s="104" t="e">
        <f>#REF!</f>
        <v>#REF!</v>
      </c>
    </row>
    <row r="6" spans="2:17" ht="20.25" customHeight="1" thickBot="1" x14ac:dyDescent="0.25">
      <c r="B6" s="95"/>
      <c r="C6" s="1242"/>
      <c r="D6" s="1291"/>
      <c r="E6" s="142"/>
      <c r="F6" s="269" t="s">
        <v>21</v>
      </c>
      <c r="G6" s="1278" t="s">
        <v>45</v>
      </c>
      <c r="H6" s="1279"/>
      <c r="I6" s="264" t="s">
        <v>21</v>
      </c>
      <c r="J6" s="1278" t="s">
        <v>185</v>
      </c>
      <c r="K6" s="1279"/>
      <c r="L6" s="269" t="s">
        <v>21</v>
      </c>
      <c r="M6" s="1278" t="s">
        <v>45</v>
      </c>
      <c r="N6" s="1279"/>
      <c r="O6" s="264" t="s">
        <v>21</v>
      </c>
      <c r="P6" s="1278" t="s">
        <v>185</v>
      </c>
      <c r="Q6" s="1279"/>
    </row>
    <row r="7" spans="2:17" ht="20.25" customHeight="1" x14ac:dyDescent="0.2">
      <c r="B7" s="95"/>
      <c r="C7" s="1242"/>
      <c r="D7" s="1292" t="e">
        <f>K4</f>
        <v>#REF!</v>
      </c>
      <c r="E7" s="142"/>
      <c r="F7" s="267"/>
      <c r="G7" s="89">
        <f>P3-1</f>
        <v>-95</v>
      </c>
      <c r="H7" s="252" t="e">
        <f>#REF!</f>
        <v>#REF!</v>
      </c>
      <c r="I7" s="263"/>
      <c r="J7" s="89">
        <f>G7-1</f>
        <v>-96</v>
      </c>
      <c r="K7" s="252" t="e">
        <f>#REF!</f>
        <v>#REF!</v>
      </c>
      <c r="L7" s="267"/>
      <c r="M7" s="89">
        <f>J7-1</f>
        <v>-97</v>
      </c>
      <c r="N7" s="252" t="e">
        <f>#REF!</f>
        <v>#REF!</v>
      </c>
      <c r="O7" s="263"/>
      <c r="P7" s="89">
        <f>M7-1</f>
        <v>-98</v>
      </c>
      <c r="Q7" s="252" t="s">
        <v>163</v>
      </c>
    </row>
    <row r="8" spans="2:17" ht="20.25" customHeight="1" x14ac:dyDescent="0.2">
      <c r="B8" s="97"/>
      <c r="C8" s="1242"/>
      <c r="D8" s="1290"/>
      <c r="E8" s="142"/>
      <c r="F8" s="267" t="s">
        <v>22</v>
      </c>
      <c r="G8" s="101" t="s">
        <v>188</v>
      </c>
      <c r="H8" s="103" t="e">
        <f>'1004,10丸善,1010東淀川'!J4</f>
        <v>#REF!</v>
      </c>
      <c r="I8" s="263" t="s">
        <v>22</v>
      </c>
      <c r="J8" s="101" t="s">
        <v>188</v>
      </c>
      <c r="K8" s="103" t="e">
        <f>'1004,10丸善,1010東淀川'!G8</f>
        <v>#REF!</v>
      </c>
      <c r="L8" s="267" t="s">
        <v>22</v>
      </c>
      <c r="M8" s="101" t="s">
        <v>188</v>
      </c>
      <c r="N8" s="103" t="e">
        <f>'1004,10丸善,1010東淀川'!J8</f>
        <v>#REF!</v>
      </c>
      <c r="O8" s="263" t="s">
        <v>22</v>
      </c>
      <c r="P8" s="101" t="s">
        <v>187</v>
      </c>
      <c r="Q8" s="107" t="e">
        <f>#REF!</f>
        <v>#REF!</v>
      </c>
    </row>
    <row r="9" spans="2:17" ht="20.25" customHeight="1" x14ac:dyDescent="0.2">
      <c r="B9" s="97"/>
      <c r="C9" s="1242"/>
      <c r="D9" s="1290"/>
      <c r="E9" s="142"/>
      <c r="F9" s="268">
        <v>0.4513888888888889</v>
      </c>
      <c r="G9" s="100" t="s">
        <v>190</v>
      </c>
      <c r="H9" s="104" t="e">
        <f>'0912,19東淀川,0919千島'!U28</f>
        <v>#REF!</v>
      </c>
      <c r="I9" s="265">
        <v>0.47222222222222227</v>
      </c>
      <c r="J9" s="100" t="s">
        <v>190</v>
      </c>
      <c r="K9" s="104" t="e">
        <f>'0912,19東淀川,0919千島'!R32</f>
        <v>#REF!</v>
      </c>
      <c r="L9" s="268">
        <v>0.4513888888888889</v>
      </c>
      <c r="M9" s="100" t="s">
        <v>190</v>
      </c>
      <c r="N9" s="104" t="e">
        <f>'0912,19東淀川,0919千島'!U32</f>
        <v>#REF!</v>
      </c>
      <c r="O9" s="265">
        <v>0.47222222222222227</v>
      </c>
      <c r="P9" s="100" t="s">
        <v>188</v>
      </c>
      <c r="Q9" s="104" t="e">
        <f>#REF!</f>
        <v>#REF!</v>
      </c>
    </row>
    <row r="10" spans="2:17" ht="20.25" customHeight="1" thickBot="1" x14ac:dyDescent="0.25">
      <c r="B10" s="97">
        <v>9</v>
      </c>
      <c r="C10" s="1242"/>
      <c r="D10" s="1293"/>
      <c r="E10" s="143"/>
      <c r="F10" s="269" t="s">
        <v>46</v>
      </c>
      <c r="G10" s="1278" t="s">
        <v>47</v>
      </c>
      <c r="H10" s="1279"/>
      <c r="I10" s="264" t="s">
        <v>21</v>
      </c>
      <c r="J10" s="1278" t="s">
        <v>47</v>
      </c>
      <c r="K10" s="1279"/>
      <c r="L10" s="269" t="s">
        <v>46</v>
      </c>
      <c r="M10" s="1278" t="s">
        <v>47</v>
      </c>
      <c r="N10" s="1279"/>
      <c r="O10" s="264" t="s">
        <v>21</v>
      </c>
      <c r="P10" s="1278" t="s">
        <v>47</v>
      </c>
      <c r="Q10" s="1279"/>
    </row>
    <row r="11" spans="2:17" ht="20.25" customHeight="1" x14ac:dyDescent="0.2">
      <c r="B11" s="97" t="s">
        <v>26</v>
      </c>
      <c r="C11" s="1242"/>
      <c r="D11" s="1289" t="e">
        <f>H9</f>
        <v>#REF!</v>
      </c>
      <c r="E11" s="142"/>
      <c r="F11" s="267"/>
      <c r="G11" s="89">
        <f>P7-1</f>
        <v>-99</v>
      </c>
      <c r="H11" s="252" t="e">
        <f>#REF!</f>
        <v>#REF!</v>
      </c>
      <c r="I11" s="263"/>
      <c r="J11" s="89">
        <f>G11-1</f>
        <v>-100</v>
      </c>
      <c r="K11" s="252" t="e">
        <f>#REF!</f>
        <v>#REF!</v>
      </c>
      <c r="L11" s="267"/>
      <c r="M11" s="89">
        <f>J11-1</f>
        <v>-101</v>
      </c>
      <c r="N11" s="252" t="e">
        <f>#REF!</f>
        <v>#REF!</v>
      </c>
      <c r="O11" s="263"/>
      <c r="P11" s="89">
        <f>M11-1</f>
        <v>-102</v>
      </c>
      <c r="Q11" s="252" t="s">
        <v>164</v>
      </c>
    </row>
    <row r="12" spans="2:17" ht="20.25" customHeight="1" x14ac:dyDescent="0.2">
      <c r="B12" s="94">
        <v>21</v>
      </c>
      <c r="C12" s="1242"/>
      <c r="D12" s="1290"/>
      <c r="E12" s="142"/>
      <c r="F12" s="267" t="s">
        <v>24</v>
      </c>
      <c r="G12" s="101" t="s">
        <v>188</v>
      </c>
      <c r="H12" s="103" t="e">
        <f>'0912,19東淀川,0919千島'!G14</f>
        <v>#REF!</v>
      </c>
      <c r="I12" s="263" t="s">
        <v>24</v>
      </c>
      <c r="J12" s="101" t="s">
        <v>188</v>
      </c>
      <c r="K12" s="103" t="e">
        <f>'0912,19東淀川,0919千島'!J14</f>
        <v>#REF!</v>
      </c>
      <c r="L12" s="267" t="s">
        <v>24</v>
      </c>
      <c r="M12" s="101" t="s">
        <v>188</v>
      </c>
      <c r="N12" s="103" t="e">
        <f>'0912,19東淀川,0919千島'!G18</f>
        <v>#REF!</v>
      </c>
      <c r="O12" s="263" t="s">
        <v>24</v>
      </c>
      <c r="P12" s="101" t="s">
        <v>187</v>
      </c>
      <c r="Q12" s="107" t="e">
        <f>#REF!</f>
        <v>#REF!</v>
      </c>
    </row>
    <row r="13" spans="2:17" ht="20.25" customHeight="1" x14ac:dyDescent="0.2">
      <c r="B13" s="94" t="s">
        <v>11</v>
      </c>
      <c r="C13" s="1242"/>
      <c r="D13" s="1290"/>
      <c r="E13" s="142"/>
      <c r="F13" s="268">
        <v>0.50694444444444442</v>
      </c>
      <c r="G13" s="100" t="s">
        <v>190</v>
      </c>
      <c r="H13" s="104" t="e">
        <f>'0920千島,東淀川'!G4</f>
        <v>#REF!</v>
      </c>
      <c r="I13" s="266">
        <v>0.52777777777777779</v>
      </c>
      <c r="J13" s="100" t="s">
        <v>190</v>
      </c>
      <c r="K13" s="104" t="e">
        <f>'0920千島,東淀川'!J4</f>
        <v>#REF!</v>
      </c>
      <c r="L13" s="268">
        <v>0.50694444444444442</v>
      </c>
      <c r="M13" s="100" t="s">
        <v>190</v>
      </c>
      <c r="N13" s="104" t="e">
        <f>'0920千島,東淀川'!G8</f>
        <v>#REF!</v>
      </c>
      <c r="O13" s="266">
        <v>0.52777777777777779</v>
      </c>
      <c r="P13" s="100" t="s">
        <v>188</v>
      </c>
      <c r="Q13" s="104" t="e">
        <f>#REF!</f>
        <v>#REF!</v>
      </c>
    </row>
    <row r="14" spans="2:17" ht="20.25" customHeight="1" thickBot="1" x14ac:dyDescent="0.25">
      <c r="B14" s="95" t="s">
        <v>51</v>
      </c>
      <c r="C14" s="1242"/>
      <c r="D14" s="1291"/>
      <c r="E14" s="142"/>
      <c r="F14" s="269" t="s">
        <v>21</v>
      </c>
      <c r="G14" s="1278" t="s">
        <v>48</v>
      </c>
      <c r="H14" s="1279"/>
      <c r="I14" s="264" t="s">
        <v>21</v>
      </c>
      <c r="J14" s="1278" t="s">
        <v>183</v>
      </c>
      <c r="K14" s="1279"/>
      <c r="L14" s="269" t="s">
        <v>21</v>
      </c>
      <c r="M14" s="1278" t="s">
        <v>48</v>
      </c>
      <c r="N14" s="1279"/>
      <c r="O14" s="264" t="s">
        <v>21</v>
      </c>
      <c r="P14" s="1278" t="s">
        <v>50</v>
      </c>
      <c r="Q14" s="1279"/>
    </row>
    <row r="15" spans="2:17" ht="20.25" customHeight="1" x14ac:dyDescent="0.2">
      <c r="B15" s="95"/>
      <c r="C15" s="1242"/>
      <c r="D15" s="1292" t="e">
        <f>N20</f>
        <v>#REF!</v>
      </c>
      <c r="E15" s="142"/>
      <c r="F15" s="267"/>
      <c r="G15" s="89">
        <f>P11-1</f>
        <v>-103</v>
      </c>
      <c r="H15" s="252" t="e">
        <f>#REF!</f>
        <v>#REF!</v>
      </c>
      <c r="I15" s="263"/>
      <c r="J15" s="89">
        <f>G15-1</f>
        <v>-104</v>
      </c>
      <c r="K15" s="252" t="e">
        <f>#REF!</f>
        <v>#REF!</v>
      </c>
      <c r="L15" s="267"/>
      <c r="M15" s="89">
        <f>J15-1</f>
        <v>-105</v>
      </c>
      <c r="N15" s="111" t="e">
        <f>オーバーエイジ!M21</f>
        <v>#REF!</v>
      </c>
      <c r="O15" s="263"/>
      <c r="P15" s="89">
        <f>M15-1</f>
        <v>-106</v>
      </c>
      <c r="Q15" s="252" t="str">
        <f>'0921,22岸和田'!Q7</f>
        <v>女子 選手権リーグ ま</v>
      </c>
    </row>
    <row r="16" spans="2:17" ht="20.25" customHeight="1" x14ac:dyDescent="0.2">
      <c r="B16" s="95"/>
      <c r="C16" s="1242"/>
      <c r="D16" s="1290"/>
      <c r="E16" s="144"/>
      <c r="F16" s="267" t="s">
        <v>25</v>
      </c>
      <c r="G16" s="101" t="s">
        <v>188</v>
      </c>
      <c r="H16" s="103" t="e">
        <f>'0912,19東淀川,0919千島'!J18</f>
        <v>#REF!</v>
      </c>
      <c r="I16" s="263" t="s">
        <v>25</v>
      </c>
      <c r="J16" s="101" t="s">
        <v>188</v>
      </c>
      <c r="K16" s="103" t="e">
        <f>'0912,19東淀川,0919千島'!R4</f>
        <v>#REF!</v>
      </c>
      <c r="L16" s="267" t="s">
        <v>25</v>
      </c>
      <c r="M16" s="101">
        <v>1</v>
      </c>
      <c r="N16" s="107" t="e">
        <f>'0918,0919千島,0919東淀川'!#REF!</f>
        <v>#REF!</v>
      </c>
      <c r="O16" s="263" t="s">
        <v>25</v>
      </c>
      <c r="P16" s="101" t="s">
        <v>189</v>
      </c>
      <c r="Q16" s="103" t="e">
        <f>#REF!</f>
        <v>#REF!</v>
      </c>
    </row>
    <row r="17" spans="1:17" ht="20.25" customHeight="1" x14ac:dyDescent="0.2">
      <c r="B17" s="95"/>
      <c r="C17" s="1242"/>
      <c r="D17" s="1290"/>
      <c r="E17" s="145" t="s">
        <v>49</v>
      </c>
      <c r="F17" s="268">
        <v>0.5625</v>
      </c>
      <c r="G17" s="100" t="s">
        <v>190</v>
      </c>
      <c r="H17" s="104" t="e">
        <f>'0920千島,東淀川'!U32</f>
        <v>#REF!</v>
      </c>
      <c r="I17" s="265">
        <v>0.58333333333333337</v>
      </c>
      <c r="J17" s="100" t="s">
        <v>190</v>
      </c>
      <c r="K17" s="104" t="e">
        <f>'0920千島,東淀川'!R28</f>
        <v>#REF!</v>
      </c>
      <c r="L17" s="268">
        <v>0.5625</v>
      </c>
      <c r="M17" s="100">
        <v>4</v>
      </c>
      <c r="N17" s="104" t="e">
        <f>'1213美原,丸善'!J8</f>
        <v>#REF!</v>
      </c>
      <c r="O17" s="265">
        <v>0.58333333333333337</v>
      </c>
      <c r="P17" s="100" t="s">
        <v>190</v>
      </c>
      <c r="Q17" s="104" t="e">
        <f>#REF!</f>
        <v>#REF!</v>
      </c>
    </row>
    <row r="18" spans="1:17" ht="20.25" customHeight="1" thickBot="1" x14ac:dyDescent="0.25">
      <c r="B18" s="95"/>
      <c r="C18" s="1242"/>
      <c r="D18" s="1291"/>
      <c r="E18" s="146"/>
      <c r="F18" s="269" t="s">
        <v>21</v>
      </c>
      <c r="G18" s="1278" t="s">
        <v>184</v>
      </c>
      <c r="H18" s="1279"/>
      <c r="I18" s="264" t="s">
        <v>21</v>
      </c>
      <c r="J18" s="1278" t="s">
        <v>45</v>
      </c>
      <c r="K18" s="1279"/>
      <c r="L18" s="269" t="s">
        <v>21</v>
      </c>
      <c r="M18" s="1278" t="s">
        <v>184</v>
      </c>
      <c r="N18" s="1279"/>
      <c r="O18" s="264" t="s">
        <v>21</v>
      </c>
      <c r="P18" s="1278" t="s">
        <v>45</v>
      </c>
      <c r="Q18" s="1279"/>
    </row>
    <row r="19" spans="1:17" ht="20.25" customHeight="1" x14ac:dyDescent="0.2">
      <c r="B19" s="95"/>
      <c r="C19" s="1242"/>
      <c r="D19" s="1292" t="e">
        <f>H16</f>
        <v>#REF!</v>
      </c>
      <c r="E19" s="147"/>
      <c r="F19" s="267"/>
      <c r="G19" s="89">
        <f>P15-1</f>
        <v>-107</v>
      </c>
      <c r="H19" s="252" t="e">
        <f>#REF!</f>
        <v>#REF!</v>
      </c>
      <c r="I19" s="263"/>
      <c r="J19" s="254"/>
      <c r="K19" s="255"/>
      <c r="L19" s="267"/>
      <c r="M19" s="89">
        <f>G19-1</f>
        <v>-108</v>
      </c>
      <c r="N19" s="111" t="e">
        <f>オーバーエイジ!K21</f>
        <v>#REF!</v>
      </c>
      <c r="O19" s="263"/>
      <c r="P19" s="304"/>
      <c r="Q19" s="305"/>
    </row>
    <row r="20" spans="1:17" ht="20.25" customHeight="1" x14ac:dyDescent="0.2">
      <c r="B20" s="95"/>
      <c r="C20" s="1242"/>
      <c r="D20" s="1290"/>
      <c r="E20" s="142"/>
      <c r="F20" s="267" t="s">
        <v>27</v>
      </c>
      <c r="G20" s="101" t="s">
        <v>188</v>
      </c>
      <c r="H20" s="103" t="e">
        <f>'0912,19東淀川,0919千島'!U4</f>
        <v>#REF!</v>
      </c>
      <c r="I20" s="263" t="s">
        <v>27</v>
      </c>
      <c r="J20" s="101"/>
      <c r="K20" s="107"/>
      <c r="L20" s="267" t="s">
        <v>27</v>
      </c>
      <c r="M20" s="101">
        <v>1</v>
      </c>
      <c r="N20" s="107" t="e">
        <f>'1213美原,丸善'!J3</f>
        <v>#REF!</v>
      </c>
      <c r="O20" s="263" t="s">
        <v>27</v>
      </c>
      <c r="P20" s="101"/>
      <c r="Q20" s="107"/>
    </row>
    <row r="21" spans="1:17" ht="20.25" customHeight="1" x14ac:dyDescent="0.2">
      <c r="B21" s="95"/>
      <c r="C21" s="1242"/>
      <c r="D21" s="1290"/>
      <c r="E21" s="147"/>
      <c r="F21" s="268">
        <v>0.61805555555555558</v>
      </c>
      <c r="G21" s="100" t="s">
        <v>190</v>
      </c>
      <c r="H21" s="104" t="e">
        <f>'0920千島,東淀川'!U28</f>
        <v>#REF!</v>
      </c>
      <c r="I21" s="265"/>
      <c r="J21" s="100"/>
      <c r="K21" s="105"/>
      <c r="L21" s="268">
        <v>0.61805555555555558</v>
      </c>
      <c r="M21" s="100">
        <v>4</v>
      </c>
      <c r="N21" s="104" t="e">
        <f>'0918,0919千島,0919東淀川'!#REF!</f>
        <v>#REF!</v>
      </c>
      <c r="O21" s="265"/>
      <c r="P21" s="100"/>
      <c r="Q21" s="105"/>
    </row>
    <row r="22" spans="1:17" ht="20.25" customHeight="1" thickBot="1" x14ac:dyDescent="0.25">
      <c r="B22" s="206"/>
      <c r="C22" s="1243"/>
      <c r="D22" s="1293"/>
      <c r="E22" s="149"/>
      <c r="F22" s="270" t="s">
        <v>21</v>
      </c>
      <c r="G22" s="1278" t="s">
        <v>50</v>
      </c>
      <c r="H22" s="1279"/>
      <c r="I22" s="270" t="s">
        <v>21</v>
      </c>
      <c r="J22" s="1278"/>
      <c r="K22" s="1279"/>
      <c r="L22" s="270" t="s">
        <v>21</v>
      </c>
      <c r="M22" s="1278" t="s">
        <v>50</v>
      </c>
      <c r="N22" s="1279"/>
      <c r="O22" s="270" t="s">
        <v>21</v>
      </c>
      <c r="P22" s="1278"/>
      <c r="Q22" s="1279"/>
    </row>
    <row r="23" spans="1:17" ht="20.25" customHeight="1" thickBot="1" x14ac:dyDescent="0.25">
      <c r="A23" s="150"/>
      <c r="B23" s="150"/>
      <c r="C23" s="151"/>
      <c r="F23" s="260"/>
    </row>
    <row r="24" spans="1:17" ht="20.25" customHeight="1" x14ac:dyDescent="0.2">
      <c r="B24" s="1280" t="s">
        <v>11</v>
      </c>
      <c r="C24" s="1282" t="s">
        <v>12</v>
      </c>
      <c r="D24" s="137" t="s">
        <v>13</v>
      </c>
      <c r="E24" s="138"/>
      <c r="F24" s="1274" t="s">
        <v>165</v>
      </c>
      <c r="G24" s="1074" t="s">
        <v>15</v>
      </c>
      <c r="H24" s="1075"/>
      <c r="I24" s="1274" t="s">
        <v>38</v>
      </c>
      <c r="J24" s="1074" t="s">
        <v>16</v>
      </c>
      <c r="K24" s="1075"/>
      <c r="L24" s="1274" t="s">
        <v>38</v>
      </c>
      <c r="M24" s="1074" t="s">
        <v>39</v>
      </c>
      <c r="N24" s="1075"/>
      <c r="O24" s="1274" t="s">
        <v>38</v>
      </c>
      <c r="P24" s="1074" t="s">
        <v>40</v>
      </c>
      <c r="Q24" s="1075"/>
    </row>
    <row r="25" spans="1:17" ht="20.25" customHeight="1" thickBot="1" x14ac:dyDescent="0.25">
      <c r="B25" s="1281"/>
      <c r="C25" s="1275"/>
      <c r="D25" s="351" t="s">
        <v>41</v>
      </c>
      <c r="E25" s="207" t="s">
        <v>42</v>
      </c>
      <c r="F25" s="1275"/>
      <c r="G25" s="1276"/>
      <c r="H25" s="1277"/>
      <c r="I25" s="1275"/>
      <c r="J25" s="1276"/>
      <c r="K25" s="1277"/>
      <c r="L25" s="1275"/>
      <c r="M25" s="1276"/>
      <c r="N25" s="1277"/>
      <c r="O25" s="1275"/>
      <c r="P25" s="1276"/>
      <c r="Q25" s="1277"/>
    </row>
    <row r="26" spans="1:17" ht="20.25" customHeight="1" x14ac:dyDescent="0.2">
      <c r="B26" s="95"/>
      <c r="C26" s="1241" t="s">
        <v>43</v>
      </c>
      <c r="D26" s="1254" t="e">
        <f>H36</f>
        <v>#REF!</v>
      </c>
      <c r="E26" s="139" t="s">
        <v>44</v>
      </c>
      <c r="F26" s="261"/>
      <c r="G26" s="89">
        <v>-111</v>
      </c>
      <c r="H26" s="252" t="e">
        <f>#REF!</f>
        <v>#REF!</v>
      </c>
      <c r="I26" s="261"/>
      <c r="J26" s="323">
        <f>G26-1</f>
        <v>-112</v>
      </c>
      <c r="K26" s="324" t="e">
        <f>#REF!</f>
        <v>#REF!</v>
      </c>
      <c r="L26" s="261"/>
      <c r="M26" s="89">
        <f>J26-1</f>
        <v>-113</v>
      </c>
      <c r="N26" s="252" t="e">
        <f>#REF!</f>
        <v>#REF!</v>
      </c>
      <c r="O26" s="261"/>
      <c r="P26" s="89">
        <f>M26-1</f>
        <v>-114</v>
      </c>
      <c r="Q26" s="252" t="e">
        <f>#REF!</f>
        <v>#REF!</v>
      </c>
    </row>
    <row r="27" spans="1:17" ht="20.25" customHeight="1" x14ac:dyDescent="0.2">
      <c r="B27" s="95"/>
      <c r="C27" s="1242"/>
      <c r="D27" s="1249"/>
      <c r="E27" s="140"/>
      <c r="F27" s="301" t="s">
        <v>19</v>
      </c>
      <c r="G27" s="101">
        <v>1</v>
      </c>
      <c r="H27" s="107" t="e">
        <f>'0920千島,東淀川'!R7</f>
        <v>#REF!</v>
      </c>
      <c r="I27" s="263" t="s">
        <v>19</v>
      </c>
      <c r="J27" s="325" t="s">
        <v>188</v>
      </c>
      <c r="K27" s="331" t="e">
        <f>'0912,19東淀川,0919千島'!R8</f>
        <v>#REF!</v>
      </c>
      <c r="L27" s="303" t="s">
        <v>19</v>
      </c>
      <c r="M27" s="101">
        <v>1</v>
      </c>
      <c r="N27" s="107" t="e">
        <f>'0920千島,東淀川'!R23</f>
        <v>#REF!</v>
      </c>
      <c r="O27" s="263" t="s">
        <v>19</v>
      </c>
      <c r="P27" s="101" t="s">
        <v>188</v>
      </c>
      <c r="Q27" s="103" t="e">
        <f>'0921,22岸和田'!Q9</f>
        <v>#REF!</v>
      </c>
    </row>
    <row r="28" spans="1:17" ht="20.25" customHeight="1" x14ac:dyDescent="0.2">
      <c r="B28" s="95"/>
      <c r="C28" s="1242"/>
      <c r="D28" s="1249"/>
      <c r="E28" s="141"/>
      <c r="F28" s="268">
        <v>0.39583333333333331</v>
      </c>
      <c r="G28" s="100">
        <v>3</v>
      </c>
      <c r="H28" s="105" t="e">
        <f>#REF!</f>
        <v>#REF!</v>
      </c>
      <c r="I28" s="265">
        <v>0.41666666666666669</v>
      </c>
      <c r="J28" s="327" t="s">
        <v>190</v>
      </c>
      <c r="K28" s="328" t="e">
        <f>'0920千島,東淀川'!J8</f>
        <v>#REF!</v>
      </c>
      <c r="L28" s="268">
        <v>0.39583333333333331</v>
      </c>
      <c r="M28" s="100">
        <v>3</v>
      </c>
      <c r="N28" s="105" t="e">
        <f>#REF!</f>
        <v>#REF!</v>
      </c>
      <c r="O28" s="265">
        <v>0.41666666666666669</v>
      </c>
      <c r="P28" s="100" t="s">
        <v>190</v>
      </c>
      <c r="Q28" s="104" t="e">
        <f>'0921,22岸和田'!Q17</f>
        <v>#REF!</v>
      </c>
    </row>
    <row r="29" spans="1:17" ht="20.25" customHeight="1" thickBot="1" x14ac:dyDescent="0.25">
      <c r="B29" s="95"/>
      <c r="C29" s="1242"/>
      <c r="D29" s="1294"/>
      <c r="E29" s="142"/>
      <c r="F29" s="269" t="s">
        <v>21</v>
      </c>
      <c r="G29" s="1283" t="s">
        <v>45</v>
      </c>
      <c r="H29" s="1284"/>
      <c r="I29" s="264" t="s">
        <v>21</v>
      </c>
      <c r="J29" s="1285"/>
      <c r="K29" s="1286"/>
      <c r="L29" s="269" t="s">
        <v>21</v>
      </c>
      <c r="M29" s="1278" t="s">
        <v>48</v>
      </c>
      <c r="N29" s="1279"/>
      <c r="O29" s="264" t="s">
        <v>21</v>
      </c>
      <c r="P29" s="1278" t="s">
        <v>48</v>
      </c>
      <c r="Q29" s="1279"/>
    </row>
    <row r="30" spans="1:17" ht="20.25" customHeight="1" x14ac:dyDescent="0.2">
      <c r="B30" s="95"/>
      <c r="C30" s="1242"/>
      <c r="D30" s="1252" t="e">
        <f>H28</f>
        <v>#REF!</v>
      </c>
      <c r="E30" s="142"/>
      <c r="F30" s="267"/>
      <c r="G30" s="89">
        <f>P26-1</f>
        <v>-115</v>
      </c>
      <c r="H30" s="334" t="e">
        <f>#REF!</f>
        <v>#REF!</v>
      </c>
      <c r="I30" s="263"/>
      <c r="J30" s="89">
        <f>G30-1</f>
        <v>-116</v>
      </c>
      <c r="K30" s="334" t="e">
        <f>#REF!</f>
        <v>#REF!</v>
      </c>
      <c r="L30" s="267"/>
      <c r="M30" s="89">
        <f>J30-1</f>
        <v>-117</v>
      </c>
      <c r="N30" s="252" t="e">
        <f>#REF!</f>
        <v>#REF!</v>
      </c>
      <c r="O30" s="263"/>
      <c r="P30" s="89">
        <f>M30-1</f>
        <v>-118</v>
      </c>
      <c r="Q30" s="252" t="e">
        <f>#REF!</f>
        <v>#REF!</v>
      </c>
    </row>
    <row r="31" spans="1:17" ht="20.25" customHeight="1" x14ac:dyDescent="0.2">
      <c r="B31" s="97"/>
      <c r="C31" s="1242"/>
      <c r="D31" s="1249"/>
      <c r="E31" s="142"/>
      <c r="F31" s="267" t="s">
        <v>22</v>
      </c>
      <c r="G31" s="101">
        <v>1</v>
      </c>
      <c r="H31" s="107" t="e">
        <f>'0920千島,東淀川'!U11</f>
        <v>#REF!</v>
      </c>
      <c r="I31" s="263" t="s">
        <v>22</v>
      </c>
      <c r="J31" s="101" t="s">
        <v>188</v>
      </c>
      <c r="K31" s="103" t="e">
        <f>'0912,19東淀川,0919千島'!U8</f>
        <v>#REF!</v>
      </c>
      <c r="L31" s="267" t="s">
        <v>22</v>
      </c>
      <c r="M31" s="101">
        <v>1</v>
      </c>
      <c r="N31" s="107" t="e">
        <f>'0920千島,東淀川'!U23</f>
        <v>#REF!</v>
      </c>
      <c r="O31" s="263" t="s">
        <v>22</v>
      </c>
      <c r="P31" s="101" t="s">
        <v>188</v>
      </c>
      <c r="Q31" s="103" t="e">
        <f>'0921,22岸和田'!Q13</f>
        <v>#REF!</v>
      </c>
    </row>
    <row r="32" spans="1:17" ht="20.25" customHeight="1" x14ac:dyDescent="0.2">
      <c r="B32" s="97"/>
      <c r="C32" s="1242"/>
      <c r="D32" s="1249"/>
      <c r="E32" s="142"/>
      <c r="F32" s="268">
        <v>0.4513888888888889</v>
      </c>
      <c r="G32" s="100">
        <v>3</v>
      </c>
      <c r="H32" s="105" t="e">
        <f>#REF!</f>
        <v>#REF!</v>
      </c>
      <c r="I32" s="265">
        <v>0.47222222222222227</v>
      </c>
      <c r="J32" s="100" t="s">
        <v>190</v>
      </c>
      <c r="K32" s="104" t="e">
        <f>'0920千島,東淀川'!R32</f>
        <v>#REF!</v>
      </c>
      <c r="L32" s="268">
        <v>0.4513888888888889</v>
      </c>
      <c r="M32" s="100">
        <v>3</v>
      </c>
      <c r="N32" s="105" t="e">
        <f>#REF!</f>
        <v>#REF!</v>
      </c>
      <c r="O32" s="265">
        <v>0.47222222222222227</v>
      </c>
      <c r="P32" s="100" t="s">
        <v>190</v>
      </c>
      <c r="Q32" s="104" t="e">
        <f>'0921,22岸和田'!Q5</f>
        <v>#REF!</v>
      </c>
    </row>
    <row r="33" spans="2:17" ht="20.25" customHeight="1" thickBot="1" x14ac:dyDescent="0.25">
      <c r="B33" s="97">
        <v>9</v>
      </c>
      <c r="C33" s="1242"/>
      <c r="D33" s="1295"/>
      <c r="E33" s="143"/>
      <c r="F33" s="269" t="s">
        <v>46</v>
      </c>
      <c r="G33" s="1287" t="s">
        <v>47</v>
      </c>
      <c r="H33" s="1288"/>
      <c r="I33" s="264" t="s">
        <v>21</v>
      </c>
      <c r="J33" s="1287" t="s">
        <v>198</v>
      </c>
      <c r="K33" s="1288"/>
      <c r="L33" s="269" t="s">
        <v>46</v>
      </c>
      <c r="M33" s="1278" t="s">
        <v>47</v>
      </c>
      <c r="N33" s="1279"/>
      <c r="O33" s="264" t="s">
        <v>21</v>
      </c>
      <c r="P33" s="1278" t="s">
        <v>47</v>
      </c>
      <c r="Q33" s="1279"/>
    </row>
    <row r="34" spans="2:17" ht="20.25" customHeight="1" x14ac:dyDescent="0.2">
      <c r="B34" s="97" t="s">
        <v>26</v>
      </c>
      <c r="C34" s="1242"/>
      <c r="D34" s="1254" t="e">
        <f>H32</f>
        <v>#REF!</v>
      </c>
      <c r="E34" s="142"/>
      <c r="F34" s="267"/>
      <c r="G34" s="335">
        <f>P30-1</f>
        <v>-119</v>
      </c>
      <c r="H34" s="88" t="e">
        <f>#REF!</f>
        <v>#REF!</v>
      </c>
      <c r="I34" s="263"/>
      <c r="J34" s="335">
        <f>G34-1</f>
        <v>-120</v>
      </c>
      <c r="K34" s="88" t="e">
        <f>#REF!</f>
        <v>#REF!</v>
      </c>
      <c r="L34" s="267"/>
      <c r="M34" s="89">
        <f>J34-1</f>
        <v>-121</v>
      </c>
      <c r="N34" s="252" t="e">
        <f>#REF!</f>
        <v>#REF!</v>
      </c>
      <c r="O34" s="263"/>
      <c r="P34" s="89">
        <f>M34-1</f>
        <v>-122</v>
      </c>
      <c r="Q34" s="252" t="e">
        <f>#REF!</f>
        <v>#REF!</v>
      </c>
    </row>
    <row r="35" spans="2:17" ht="20.25" customHeight="1" x14ac:dyDescent="0.2">
      <c r="B35" s="94">
        <v>22</v>
      </c>
      <c r="C35" s="1242"/>
      <c r="D35" s="1249"/>
      <c r="E35" s="142"/>
      <c r="F35" s="267" t="s">
        <v>24</v>
      </c>
      <c r="G35" s="112">
        <v>1</v>
      </c>
      <c r="H35" s="107" t="e">
        <f>'0920千島,東淀川'!R15</f>
        <v>#REF!</v>
      </c>
      <c r="I35" s="263" t="s">
        <v>24</v>
      </c>
      <c r="J35" s="112" t="s">
        <v>188</v>
      </c>
      <c r="K35" s="103" t="e">
        <f>'0912,19東淀川,0919千島'!R12</f>
        <v>#REF!</v>
      </c>
      <c r="L35" s="267" t="s">
        <v>24</v>
      </c>
      <c r="M35" s="101">
        <v>1</v>
      </c>
      <c r="N35" s="107" t="e">
        <f>'0920千島,東淀川'!R19</f>
        <v>#REF!</v>
      </c>
      <c r="O35" s="263" t="s">
        <v>24</v>
      </c>
      <c r="P35" s="101" t="s">
        <v>187</v>
      </c>
      <c r="Q35" s="107" t="e">
        <f>'0921,22岸和田'!Q8</f>
        <v>#REF!</v>
      </c>
    </row>
    <row r="36" spans="2:17" ht="20.25" customHeight="1" x14ac:dyDescent="0.2">
      <c r="B36" s="94" t="s">
        <v>11</v>
      </c>
      <c r="C36" s="1242"/>
      <c r="D36" s="1249"/>
      <c r="E36" s="142"/>
      <c r="F36" s="268">
        <v>0.50694444444444442</v>
      </c>
      <c r="G36" s="333">
        <v>3</v>
      </c>
      <c r="H36" s="105" t="e">
        <f>#REF!</f>
        <v>#REF!</v>
      </c>
      <c r="I36" s="266">
        <v>0.52777777777777779</v>
      </c>
      <c r="J36" s="333" t="s">
        <v>190</v>
      </c>
      <c r="K36" s="104" t="e">
        <f>'0920千島,東淀川'!R4</f>
        <v>#REF!</v>
      </c>
      <c r="L36" s="268">
        <v>0.50694444444444442</v>
      </c>
      <c r="M36" s="100">
        <v>3</v>
      </c>
      <c r="N36" s="105" t="e">
        <f>#REF!</f>
        <v>#REF!</v>
      </c>
      <c r="O36" s="266">
        <v>0.52777777777777779</v>
      </c>
      <c r="P36" s="100" t="s">
        <v>189</v>
      </c>
      <c r="Q36" s="105" t="e">
        <f>'0921,22岸和田'!Q16</f>
        <v>#REF!</v>
      </c>
    </row>
    <row r="37" spans="2:17" ht="20.25" customHeight="1" thickBot="1" x14ac:dyDescent="0.25">
      <c r="B37" s="95" t="s">
        <v>51</v>
      </c>
      <c r="C37" s="1242"/>
      <c r="D37" s="1294"/>
      <c r="E37" s="142"/>
      <c r="F37" s="269" t="s">
        <v>21</v>
      </c>
      <c r="G37" s="1287" t="s">
        <v>48</v>
      </c>
      <c r="H37" s="1288"/>
      <c r="I37" s="264" t="s">
        <v>21</v>
      </c>
      <c r="J37" s="1287" t="s">
        <v>48</v>
      </c>
      <c r="K37" s="1288"/>
      <c r="L37" s="269" t="s">
        <v>21</v>
      </c>
      <c r="M37" s="1278" t="s">
        <v>50</v>
      </c>
      <c r="N37" s="1279"/>
      <c r="O37" s="264" t="s">
        <v>21</v>
      </c>
      <c r="P37" s="1278" t="s">
        <v>50</v>
      </c>
      <c r="Q37" s="1279"/>
    </row>
    <row r="38" spans="2:17" ht="20.25" customHeight="1" x14ac:dyDescent="0.2">
      <c r="B38" s="95"/>
      <c r="C38" s="1242"/>
      <c r="D38" s="1252" t="e">
        <f>N36</f>
        <v>#REF!</v>
      </c>
      <c r="E38" s="142"/>
      <c r="F38" s="267"/>
      <c r="G38" s="335">
        <f>P34-1</f>
        <v>-123</v>
      </c>
      <c r="H38" s="88" t="e">
        <f>#REF!</f>
        <v>#REF!</v>
      </c>
      <c r="I38" s="263"/>
      <c r="J38" s="336"/>
      <c r="K38" s="88"/>
      <c r="L38" s="267"/>
      <c r="M38" s="89">
        <f>G38-1</f>
        <v>-124</v>
      </c>
      <c r="N38" s="252" t="e">
        <f>#REF!</f>
        <v>#REF!</v>
      </c>
      <c r="O38" s="263"/>
      <c r="P38" s="89">
        <f>M38-1</f>
        <v>-125</v>
      </c>
      <c r="Q38" s="252" t="e">
        <f>#REF!</f>
        <v>#REF!</v>
      </c>
    </row>
    <row r="39" spans="2:17" ht="20.25" customHeight="1" x14ac:dyDescent="0.2">
      <c r="B39" s="95"/>
      <c r="C39" s="1242"/>
      <c r="D39" s="1249"/>
      <c r="E39" s="144"/>
      <c r="F39" s="267" t="s">
        <v>25</v>
      </c>
      <c r="G39" s="112" t="s">
        <v>188</v>
      </c>
      <c r="H39" s="103" t="e">
        <f>'0912,19東淀川,0919千島'!R16</f>
        <v>#REF!</v>
      </c>
      <c r="I39" s="263" t="s">
        <v>25</v>
      </c>
      <c r="J39" s="112"/>
      <c r="K39" s="107"/>
      <c r="L39" s="267" t="s">
        <v>25</v>
      </c>
      <c r="M39" s="101">
        <v>1</v>
      </c>
      <c r="N39" s="107" t="e">
        <f>'0920千島,東淀川'!U19</f>
        <v>#REF!</v>
      </c>
      <c r="O39" s="263" t="s">
        <v>25</v>
      </c>
      <c r="P39" s="101" t="s">
        <v>187</v>
      </c>
      <c r="Q39" s="107" t="e">
        <f>'0921,22岸和田'!Q12</f>
        <v>#REF!</v>
      </c>
    </row>
    <row r="40" spans="2:17" ht="20.25" customHeight="1" x14ac:dyDescent="0.2">
      <c r="B40" s="95"/>
      <c r="C40" s="1242"/>
      <c r="D40" s="1249"/>
      <c r="E40" s="145" t="s">
        <v>49</v>
      </c>
      <c r="F40" s="268">
        <v>0.5625</v>
      </c>
      <c r="G40" s="333" t="s">
        <v>190</v>
      </c>
      <c r="H40" s="104" t="e">
        <f>'0920千島,東淀川'!U8</f>
        <v>#REF!</v>
      </c>
      <c r="I40" s="265"/>
      <c r="J40" s="333"/>
      <c r="K40" s="105"/>
      <c r="L40" s="268">
        <v>0.5625</v>
      </c>
      <c r="M40" s="100">
        <v>3</v>
      </c>
      <c r="N40" s="105" t="e">
        <f>#REF!</f>
        <v>#REF!</v>
      </c>
      <c r="O40" s="265">
        <v>0.58333333333333337</v>
      </c>
      <c r="P40" s="100" t="s">
        <v>189</v>
      </c>
      <c r="Q40" s="105" t="e">
        <f>'0921,22岸和田'!Q4</f>
        <v>#REF!</v>
      </c>
    </row>
    <row r="41" spans="2:17" ht="20.25" customHeight="1" thickBot="1" x14ac:dyDescent="0.25">
      <c r="B41" s="95"/>
      <c r="C41" s="1242"/>
      <c r="D41" s="1294"/>
      <c r="E41" s="146"/>
      <c r="F41" s="269" t="s">
        <v>21</v>
      </c>
      <c r="G41" s="1287" t="s">
        <v>184</v>
      </c>
      <c r="H41" s="1288"/>
      <c r="I41" s="269" t="s">
        <v>21</v>
      </c>
      <c r="J41" s="1287"/>
      <c r="K41" s="1288"/>
      <c r="L41" s="269" t="s">
        <v>21</v>
      </c>
      <c r="M41" s="1278" t="s">
        <v>45</v>
      </c>
      <c r="N41" s="1279"/>
      <c r="O41" s="269" t="s">
        <v>21</v>
      </c>
      <c r="P41" s="1278" t="s">
        <v>45</v>
      </c>
      <c r="Q41" s="1279"/>
    </row>
    <row r="42" spans="2:17" ht="20.25" customHeight="1" x14ac:dyDescent="0.2">
      <c r="B42" s="95"/>
      <c r="C42" s="1242"/>
      <c r="D42" s="1252" t="e">
        <f>H39</f>
        <v>#REF!</v>
      </c>
      <c r="E42" s="147"/>
      <c r="F42" s="267"/>
      <c r="G42" s="89">
        <f>P38-1</f>
        <v>-126</v>
      </c>
      <c r="H42" s="252" t="e">
        <f>#REF!</f>
        <v>#REF!</v>
      </c>
      <c r="I42" s="267"/>
      <c r="J42" s="254"/>
      <c r="K42" s="255"/>
      <c r="L42" s="267"/>
      <c r="M42" s="254"/>
      <c r="N42" s="255"/>
      <c r="O42" s="267"/>
      <c r="P42" s="89"/>
      <c r="Q42" s="111"/>
    </row>
    <row r="43" spans="2:17" ht="20.25" customHeight="1" x14ac:dyDescent="0.2">
      <c r="B43" s="95"/>
      <c r="C43" s="1242"/>
      <c r="D43" s="1249"/>
      <c r="E43" s="142"/>
      <c r="F43" s="267" t="s">
        <v>27</v>
      </c>
      <c r="G43" s="101" t="s">
        <v>188</v>
      </c>
      <c r="H43" s="103" t="e">
        <f>'0912,19東淀川,0919千島'!U12</f>
        <v>#REF!</v>
      </c>
      <c r="I43" s="267" t="s">
        <v>27</v>
      </c>
      <c r="J43" s="101"/>
      <c r="K43" s="107"/>
      <c r="L43" s="267" t="s">
        <v>27</v>
      </c>
      <c r="M43" s="101"/>
      <c r="N43" s="107"/>
      <c r="O43" s="267" t="s">
        <v>27</v>
      </c>
      <c r="P43" s="101"/>
      <c r="Q43" s="103"/>
    </row>
    <row r="44" spans="2:17" ht="20.25" customHeight="1" x14ac:dyDescent="0.2">
      <c r="B44" s="95"/>
      <c r="C44" s="1242"/>
      <c r="D44" s="1249"/>
      <c r="E44" s="147"/>
      <c r="F44" s="268">
        <v>0.61805555555555558</v>
      </c>
      <c r="G44" s="100" t="s">
        <v>190</v>
      </c>
      <c r="H44" s="104" t="e">
        <f>'0920千島,東淀川'!U4</f>
        <v>#REF!</v>
      </c>
      <c r="I44" s="268"/>
      <c r="J44" s="100"/>
      <c r="K44" s="105"/>
      <c r="L44" s="268"/>
      <c r="M44" s="100"/>
      <c r="N44" s="105"/>
      <c r="O44" s="306"/>
      <c r="P44" s="100"/>
      <c r="Q44" s="104"/>
    </row>
    <row r="45" spans="2:17" ht="20.25" customHeight="1" thickBot="1" x14ac:dyDescent="0.25">
      <c r="B45" s="206"/>
      <c r="C45" s="1243"/>
      <c r="D45" s="1295"/>
      <c r="E45" s="149"/>
      <c r="F45" s="270" t="s">
        <v>21</v>
      </c>
      <c r="G45" s="1278" t="s">
        <v>50</v>
      </c>
      <c r="H45" s="1279"/>
      <c r="I45" s="270" t="s">
        <v>21</v>
      </c>
      <c r="J45" s="1278"/>
      <c r="K45" s="1279"/>
      <c r="L45" s="270" t="s">
        <v>21</v>
      </c>
      <c r="M45" s="1278"/>
      <c r="N45" s="1279"/>
      <c r="O45" s="269" t="s">
        <v>21</v>
      </c>
      <c r="P45" s="1278"/>
      <c r="Q45" s="1279"/>
    </row>
  </sheetData>
  <mergeCells count="72">
    <mergeCell ref="D26:D29"/>
    <mergeCell ref="D30:D33"/>
    <mergeCell ref="D34:D37"/>
    <mergeCell ref="D38:D41"/>
    <mergeCell ref="D42:D45"/>
    <mergeCell ref="D3:D6"/>
    <mergeCell ref="D7:D10"/>
    <mergeCell ref="D11:D14"/>
    <mergeCell ref="D15:D18"/>
    <mergeCell ref="D19:D22"/>
    <mergeCell ref="P41:Q41"/>
    <mergeCell ref="G45:H45"/>
    <mergeCell ref="J45:K45"/>
    <mergeCell ref="M45:N45"/>
    <mergeCell ref="P45:Q45"/>
    <mergeCell ref="C26:C45"/>
    <mergeCell ref="G29:H29"/>
    <mergeCell ref="J29:K29"/>
    <mergeCell ref="M29:N29"/>
    <mergeCell ref="P29:Q29"/>
    <mergeCell ref="G33:H33"/>
    <mergeCell ref="J33:K33"/>
    <mergeCell ref="M33:N33"/>
    <mergeCell ref="P33:Q33"/>
    <mergeCell ref="G37:H37"/>
    <mergeCell ref="J37:K37"/>
    <mergeCell ref="M37:N37"/>
    <mergeCell ref="P37:Q37"/>
    <mergeCell ref="G41:H41"/>
    <mergeCell ref="J41:K41"/>
    <mergeCell ref="M41:N41"/>
    <mergeCell ref="G22:H22"/>
    <mergeCell ref="J22:K22"/>
    <mergeCell ref="M22:N22"/>
    <mergeCell ref="P22:Q22"/>
    <mergeCell ref="B24:B25"/>
    <mergeCell ref="C24:C25"/>
    <mergeCell ref="F24:F25"/>
    <mergeCell ref="G24:H25"/>
    <mergeCell ref="J24:K25"/>
    <mergeCell ref="M24:N25"/>
    <mergeCell ref="P24:Q25"/>
    <mergeCell ref="P14:Q14"/>
    <mergeCell ref="G18:H18"/>
    <mergeCell ref="J18:K18"/>
    <mergeCell ref="M18:N18"/>
    <mergeCell ref="P18:Q18"/>
    <mergeCell ref="P1:Q2"/>
    <mergeCell ref="C3:C22"/>
    <mergeCell ref="B1:B2"/>
    <mergeCell ref="C1:C2"/>
    <mergeCell ref="F1:F2"/>
    <mergeCell ref="G1:H2"/>
    <mergeCell ref="J1:K2"/>
    <mergeCell ref="G6:H6"/>
    <mergeCell ref="J6:K6"/>
    <mergeCell ref="M6:N6"/>
    <mergeCell ref="P6:Q6"/>
    <mergeCell ref="G10:H10"/>
    <mergeCell ref="J10:K10"/>
    <mergeCell ref="M10:N10"/>
    <mergeCell ref="P10:Q10"/>
    <mergeCell ref="G14:H14"/>
    <mergeCell ref="L1:L2"/>
    <mergeCell ref="L24:L25"/>
    <mergeCell ref="I1:I2"/>
    <mergeCell ref="I24:I25"/>
    <mergeCell ref="O24:O25"/>
    <mergeCell ref="O1:O2"/>
    <mergeCell ref="M1:N2"/>
    <mergeCell ref="J14:K14"/>
    <mergeCell ref="M14:N14"/>
  </mergeCells>
  <phoneticPr fontId="20"/>
  <dataValidations count="1">
    <dataValidation imeMode="halfAlpha" allowBlank="1" showInputMessage="1" showErrorMessage="1" sqref="N32 N16:N17 K9 N9 H21 H5 Q12 N36 H40 H17 N5 Q36 K13 N13 H13 Q16 H36 K17 Q8 N28 H32 N40 H28 N20:N21 K28 Q32 Q40 H9 K32 K36 K21 H44 K44 Q44 Q28 N44:O44 K40 K5 Q21 Q4" xr:uid="{00000000-0002-0000-0B00-000000000000}"/>
  </dataValidations>
  <pageMargins left="0.70866141732283472" right="0.70866141732283472" top="7.874015748031496E-2" bottom="7.874015748031496E-2" header="0.14000000000000001" footer="0.21"/>
  <pageSetup paperSize="9" scale="68"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0" customWidth="1"/>
    <col min="4" max="4" width="5.109375" style="98" customWidth="1"/>
    <col min="5" max="5" width="6.6640625" style="98" customWidth="1"/>
    <col min="6" max="6" width="5.6640625" style="98" customWidth="1"/>
    <col min="7" max="7" width="18.6640625" style="98" customWidth="1"/>
    <col min="8" max="8" width="6.6640625" style="260" customWidth="1"/>
    <col min="9" max="9" width="5.6640625" style="98" customWidth="1"/>
    <col min="10" max="10" width="18.6640625" style="98" customWidth="1"/>
    <col min="11" max="11" width="3.6640625" style="99" customWidth="1"/>
    <col min="12" max="13" width="6.6640625" style="98" customWidth="1"/>
    <col min="14" max="14" width="8.88671875" style="260" customWidth="1"/>
    <col min="15" max="15" width="5.109375" style="98" customWidth="1"/>
    <col min="16" max="16" width="6.6640625" style="260" customWidth="1"/>
    <col min="17" max="17" width="5.6640625" style="98" customWidth="1"/>
    <col min="18" max="18" width="18.6640625" style="98" customWidth="1"/>
    <col min="19" max="19" width="6.6640625" style="260"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247" t="s">
        <v>13</v>
      </c>
      <c r="D1" s="1248"/>
      <c r="E1" s="203" t="s">
        <v>14</v>
      </c>
      <c r="F1" s="1247" t="s">
        <v>15</v>
      </c>
      <c r="G1" s="1248"/>
      <c r="H1" s="91" t="s">
        <v>14</v>
      </c>
      <c r="I1" s="1255" t="s">
        <v>16</v>
      </c>
      <c r="J1" s="1248"/>
      <c r="K1" s="204"/>
      <c r="L1" s="90" t="s">
        <v>11</v>
      </c>
      <c r="M1" s="91" t="s">
        <v>12</v>
      </c>
      <c r="N1" s="1247" t="s">
        <v>13</v>
      </c>
      <c r="O1" s="1248"/>
      <c r="P1" s="91" t="s">
        <v>14</v>
      </c>
      <c r="Q1" s="1247" t="s">
        <v>15</v>
      </c>
      <c r="R1" s="1248"/>
      <c r="S1" s="91" t="s">
        <v>14</v>
      </c>
      <c r="T1" s="1255" t="s">
        <v>16</v>
      </c>
      <c r="U1" s="1248"/>
    </row>
    <row r="2" spans="1:21" ht="18" customHeight="1" thickBot="1" x14ac:dyDescent="0.25">
      <c r="A2" s="124"/>
      <c r="B2" s="1241" t="s">
        <v>69</v>
      </c>
      <c r="C2" s="109" t="s">
        <v>17</v>
      </c>
      <c r="D2" s="108" t="s">
        <v>18</v>
      </c>
      <c r="E2" s="176"/>
      <c r="F2" s="89">
        <v>-131</v>
      </c>
      <c r="G2" s="252" t="e">
        <f>#REF!</f>
        <v>#REF!</v>
      </c>
      <c r="H2" s="176"/>
      <c r="I2" s="89">
        <f>F2-1</f>
        <v>-132</v>
      </c>
      <c r="J2" s="252" t="e">
        <f>#REF!</f>
        <v>#REF!</v>
      </c>
      <c r="K2" s="204"/>
      <c r="L2" s="102"/>
      <c r="M2" s="94"/>
      <c r="N2" s="109" t="s">
        <v>17</v>
      </c>
      <c r="O2" s="108" t="s">
        <v>18</v>
      </c>
      <c r="P2" s="314"/>
      <c r="Q2" s="89">
        <v>-141</v>
      </c>
      <c r="R2" s="252" t="e">
        <f>#REF!</f>
        <v>#REF!</v>
      </c>
      <c r="S2" s="314"/>
      <c r="T2" s="89">
        <f>Q2-1</f>
        <v>-142</v>
      </c>
      <c r="U2" s="252" t="e">
        <f>#REF!</f>
        <v>#REF!</v>
      </c>
    </row>
    <row r="3" spans="1:21" ht="20.25" customHeight="1" x14ac:dyDescent="0.2">
      <c r="A3" s="97">
        <v>9</v>
      </c>
      <c r="B3" s="1242"/>
      <c r="C3" s="1254" t="e">
        <f>G8</f>
        <v>#REF!</v>
      </c>
      <c r="D3" s="1244"/>
      <c r="E3" s="116" t="s">
        <v>19</v>
      </c>
      <c r="F3" s="101" t="s">
        <v>187</v>
      </c>
      <c r="G3" s="107" t="e">
        <f>'0912,19東淀川,0919千島'!G7</f>
        <v>#REF!</v>
      </c>
      <c r="H3" s="263" t="s">
        <v>19</v>
      </c>
      <c r="I3" s="101" t="s">
        <v>187</v>
      </c>
      <c r="J3" s="107" t="e">
        <f>'0912,19東淀川,0919千島'!J7</f>
        <v>#REF!</v>
      </c>
      <c r="K3" s="204"/>
      <c r="L3" s="95"/>
      <c r="M3" s="94"/>
      <c r="N3" s="1254" t="e">
        <f>R7</f>
        <v>#REF!</v>
      </c>
      <c r="O3" s="1244"/>
      <c r="P3" s="263" t="s">
        <v>19</v>
      </c>
      <c r="Q3" s="101">
        <v>3</v>
      </c>
      <c r="R3" s="103" t="e">
        <f>#REF!</f>
        <v>#REF!</v>
      </c>
      <c r="S3" s="263" t="s">
        <v>19</v>
      </c>
      <c r="T3" s="101" t="s">
        <v>187</v>
      </c>
      <c r="U3" s="107" t="e">
        <f>'0912,19東淀川,0919千島'!G3</f>
        <v>#REF!</v>
      </c>
    </row>
    <row r="4" spans="1:21" ht="20.25" customHeight="1" x14ac:dyDescent="0.2">
      <c r="A4" s="94" t="s">
        <v>26</v>
      </c>
      <c r="B4" s="1242"/>
      <c r="C4" s="1250"/>
      <c r="D4" s="1245"/>
      <c r="E4" s="265">
        <v>0.72916666666666663</v>
      </c>
      <c r="F4" s="100" t="s">
        <v>190</v>
      </c>
      <c r="G4" s="104" t="e">
        <f>'0912,19東淀川,0919千島'!R24</f>
        <v>#REF!</v>
      </c>
      <c r="H4" s="265">
        <v>0.75</v>
      </c>
      <c r="I4" s="100" t="s">
        <v>190</v>
      </c>
      <c r="J4" s="104" t="e">
        <f>'0912,19東淀川,0919千島'!U24</f>
        <v>#REF!</v>
      </c>
      <c r="K4" s="204"/>
      <c r="L4" s="95"/>
      <c r="M4" s="1242" t="s">
        <v>71</v>
      </c>
      <c r="N4" s="1250"/>
      <c r="O4" s="1245"/>
      <c r="P4" s="265">
        <v>0.41666666666666669</v>
      </c>
      <c r="Q4" s="100">
        <v>2</v>
      </c>
      <c r="R4" s="105" t="e">
        <f>'0920千島,東淀川'!R8</f>
        <v>#REF!</v>
      </c>
      <c r="S4" s="265">
        <v>0.39583333333333331</v>
      </c>
      <c r="T4" s="100" t="s">
        <v>190</v>
      </c>
      <c r="U4" s="104" t="e">
        <f>'0912,19東淀川,0919千島'!R20</f>
        <v>#REF!</v>
      </c>
    </row>
    <row r="5" spans="1:21" ht="18" customHeight="1" thickBot="1" x14ac:dyDescent="0.25">
      <c r="A5" s="94">
        <v>27</v>
      </c>
      <c r="B5" s="1242"/>
      <c r="C5" s="1251"/>
      <c r="D5" s="1245"/>
      <c r="E5" s="172" t="s">
        <v>21</v>
      </c>
      <c r="F5" s="188" t="str">
        <f>E7</f>
        <v>②</v>
      </c>
      <c r="G5" s="186" t="s">
        <v>23</v>
      </c>
      <c r="H5" s="172" t="s">
        <v>21</v>
      </c>
      <c r="I5" s="188" t="str">
        <f>F5</f>
        <v>②</v>
      </c>
      <c r="J5" s="186" t="s">
        <v>23</v>
      </c>
      <c r="K5" s="204"/>
      <c r="L5" s="95"/>
      <c r="M5" s="1242"/>
      <c r="N5" s="1251"/>
      <c r="O5" s="1245"/>
      <c r="P5" s="264" t="s">
        <v>21</v>
      </c>
      <c r="Q5" s="188" t="str">
        <f>P7</f>
        <v>②</v>
      </c>
      <c r="R5" s="186" t="s">
        <v>23</v>
      </c>
      <c r="S5" s="264" t="s">
        <v>21</v>
      </c>
      <c r="T5" s="188" t="str">
        <f>Q5</f>
        <v>②</v>
      </c>
      <c r="U5" s="186" t="s">
        <v>23</v>
      </c>
    </row>
    <row r="6" spans="1:21" ht="18" customHeight="1" x14ac:dyDescent="0.2">
      <c r="A6" s="94" t="s">
        <v>11</v>
      </c>
      <c r="B6" s="1242"/>
      <c r="C6" s="1252" t="e">
        <f>J4</f>
        <v>#REF!</v>
      </c>
      <c r="D6" s="1245"/>
      <c r="E6" s="263"/>
      <c r="F6" s="89">
        <f>I2-1</f>
        <v>-133</v>
      </c>
      <c r="G6" s="252" t="e">
        <f>#REF!</f>
        <v>#REF!</v>
      </c>
      <c r="H6" s="263"/>
      <c r="I6" s="89">
        <f>F6-1</f>
        <v>-134</v>
      </c>
      <c r="J6" s="252" t="e">
        <f>#REF!</f>
        <v>#REF!</v>
      </c>
      <c r="K6" s="204"/>
      <c r="L6" s="95"/>
      <c r="M6" s="1242"/>
      <c r="N6" s="1292" t="e">
        <f>R4</f>
        <v>#REF!</v>
      </c>
      <c r="O6" s="1245"/>
      <c r="P6" s="263"/>
      <c r="Q6" s="89">
        <f>T2-1</f>
        <v>-143</v>
      </c>
      <c r="R6" s="252" t="e">
        <f>#REF!</f>
        <v>#REF!</v>
      </c>
      <c r="S6" s="263"/>
      <c r="T6" s="89">
        <f>Q6-1</f>
        <v>-144</v>
      </c>
      <c r="U6" s="252" t="e">
        <f>#REF!</f>
        <v>#REF!</v>
      </c>
    </row>
    <row r="7" spans="1:21" ht="20.25" customHeight="1" x14ac:dyDescent="0.2">
      <c r="A7" s="95" t="s">
        <v>29</v>
      </c>
      <c r="B7" s="1242"/>
      <c r="C7" s="1250"/>
      <c r="D7" s="1245"/>
      <c r="E7" s="263" t="s">
        <v>22</v>
      </c>
      <c r="F7" s="101" t="s">
        <v>187</v>
      </c>
      <c r="G7" s="107" t="e">
        <f>'1004,10丸善,1010東淀川'!G3</f>
        <v>#REF!</v>
      </c>
      <c r="H7" s="263" t="s">
        <v>22</v>
      </c>
      <c r="I7" s="101" t="s">
        <v>187</v>
      </c>
      <c r="J7" s="107" t="e">
        <f>'1004,10丸善,1010東淀川'!J3</f>
        <v>#REF!</v>
      </c>
      <c r="K7" s="204"/>
      <c r="L7" s="95"/>
      <c r="M7" s="1242"/>
      <c r="N7" s="1296"/>
      <c r="O7" s="1245"/>
      <c r="P7" s="263" t="s">
        <v>22</v>
      </c>
      <c r="Q7" s="101" t="s">
        <v>189</v>
      </c>
      <c r="R7" s="103" t="e">
        <f>#REF!</f>
        <v>#REF!</v>
      </c>
      <c r="S7" s="263" t="s">
        <v>22</v>
      </c>
      <c r="T7" s="101" t="s">
        <v>187</v>
      </c>
      <c r="U7" s="107" t="e">
        <f>'0912,19東淀川,0919千島'!J3</f>
        <v>#REF!</v>
      </c>
    </row>
    <row r="8" spans="1:21" ht="20.25" customHeight="1" x14ac:dyDescent="0.2">
      <c r="A8" s="95"/>
      <c r="B8" s="1242"/>
      <c r="C8" s="1250"/>
      <c r="D8" s="1245"/>
      <c r="E8" s="265">
        <v>0.78472222222222221</v>
      </c>
      <c r="F8" s="100" t="s">
        <v>190</v>
      </c>
      <c r="G8" s="104" t="e">
        <f>'0912,19東淀川,0919千島'!R28</f>
        <v>#REF!</v>
      </c>
      <c r="H8" s="265">
        <v>0.80555555555555547</v>
      </c>
      <c r="I8" s="100" t="s">
        <v>190</v>
      </c>
      <c r="J8" s="104" t="e">
        <f>'0912,19東淀川,0919千島'!U28</f>
        <v>#REF!</v>
      </c>
      <c r="K8" s="204"/>
      <c r="L8" s="95"/>
      <c r="M8" s="1242"/>
      <c r="N8" s="1296"/>
      <c r="O8" s="1245"/>
      <c r="P8" s="265">
        <v>0.47222222222222227</v>
      </c>
      <c r="Q8" s="100" t="s">
        <v>188</v>
      </c>
      <c r="R8" s="105" t="e">
        <f>'0912,19東淀川,0919千島'!U16</f>
        <v>#REF!</v>
      </c>
      <c r="S8" s="265">
        <v>0.4513888888888889</v>
      </c>
      <c r="T8" s="100" t="s">
        <v>190</v>
      </c>
      <c r="U8" s="104" t="e">
        <f>'0912,19東淀川,0919千島'!U20</f>
        <v>#REF!</v>
      </c>
    </row>
    <row r="9" spans="1:21" ht="18" customHeight="1" thickBot="1" x14ac:dyDescent="0.25">
      <c r="A9" s="206"/>
      <c r="B9" s="1243"/>
      <c r="C9" s="1253"/>
      <c r="D9" s="1246"/>
      <c r="E9" s="172" t="s">
        <v>21</v>
      </c>
      <c r="F9" s="188" t="str">
        <f>E3</f>
        <v>①</v>
      </c>
      <c r="G9" s="186" t="s">
        <v>23</v>
      </c>
      <c r="H9" s="172" t="s">
        <v>21</v>
      </c>
      <c r="I9" s="189" t="s">
        <v>197</v>
      </c>
      <c r="J9" s="187" t="s">
        <v>23</v>
      </c>
      <c r="K9" s="204"/>
      <c r="L9" s="95"/>
      <c r="M9" s="1242"/>
      <c r="N9" s="1297"/>
      <c r="O9" s="1245"/>
      <c r="P9" s="264" t="s">
        <v>21</v>
      </c>
      <c r="Q9" s="188" t="str">
        <f>P3</f>
        <v>①</v>
      </c>
      <c r="R9" s="186" t="s">
        <v>23</v>
      </c>
      <c r="S9" s="264" t="s">
        <v>21</v>
      </c>
      <c r="T9" s="189" t="str">
        <f>Q9</f>
        <v>①</v>
      </c>
      <c r="U9" s="187" t="s">
        <v>23</v>
      </c>
    </row>
    <row r="10" spans="1:21" ht="18" customHeight="1" x14ac:dyDescent="0.2">
      <c r="A10" s="204"/>
      <c r="B10" s="205"/>
      <c r="C10" s="253"/>
      <c r="D10" s="205"/>
      <c r="E10" s="116"/>
      <c r="F10" s="120"/>
      <c r="G10" s="121"/>
      <c r="H10" s="121"/>
      <c r="I10" s="122"/>
      <c r="J10" s="123"/>
      <c r="K10" s="204"/>
      <c r="L10" s="95"/>
      <c r="M10" s="1242"/>
      <c r="N10" s="1292" t="e">
        <f>R16</f>
        <v>#REF!</v>
      </c>
      <c r="O10" s="1245"/>
      <c r="P10" s="263"/>
      <c r="Q10" s="89">
        <f>T6-1</f>
        <v>-145</v>
      </c>
      <c r="R10" s="252" t="e">
        <f>#REF!</f>
        <v>#REF!</v>
      </c>
      <c r="S10" s="263"/>
      <c r="T10" s="89">
        <f>Q10-1</f>
        <v>-146</v>
      </c>
      <c r="U10" s="252" t="e">
        <f>#REF!</f>
        <v>#REF!</v>
      </c>
    </row>
    <row r="11" spans="1:21" ht="20.25" customHeight="1" x14ac:dyDescent="0.2">
      <c r="A11" s="135"/>
      <c r="B11" s="204"/>
      <c r="C11" s="1256"/>
      <c r="D11" s="1256"/>
      <c r="E11" s="204"/>
      <c r="F11" s="1256"/>
      <c r="G11" s="1256"/>
      <c r="H11" s="303"/>
      <c r="I11" s="1256"/>
      <c r="J11" s="1256"/>
      <c r="K11" s="204"/>
      <c r="L11" s="95"/>
      <c r="M11" s="1242"/>
      <c r="N11" s="1296"/>
      <c r="O11" s="1245"/>
      <c r="P11" s="263" t="s">
        <v>24</v>
      </c>
      <c r="Q11" s="101" t="s">
        <v>187</v>
      </c>
      <c r="R11" s="107" t="e">
        <f>'1004,10丸善,1010東淀川'!G7</f>
        <v>#REF!</v>
      </c>
      <c r="S11" s="263" t="s">
        <v>24</v>
      </c>
      <c r="T11" s="101" t="s">
        <v>187</v>
      </c>
      <c r="U11" s="107" t="e">
        <f>'1004,10丸善,1010東淀川'!J7</f>
        <v>#REF!</v>
      </c>
    </row>
    <row r="12" spans="1:21" ht="20.25" customHeight="1" x14ac:dyDescent="0.2">
      <c r="A12" s="136"/>
      <c r="B12" s="1257"/>
      <c r="C12" s="349"/>
      <c r="D12" s="204"/>
      <c r="E12" s="204"/>
      <c r="F12" s="125"/>
      <c r="G12" s="204"/>
      <c r="H12" s="303"/>
      <c r="I12" s="125"/>
      <c r="J12" s="204"/>
      <c r="K12" s="204"/>
      <c r="L12" s="95"/>
      <c r="M12" s="1242"/>
      <c r="N12" s="1296"/>
      <c r="O12" s="1245"/>
      <c r="P12" s="266">
        <v>0.52777777777777779</v>
      </c>
      <c r="Q12" s="100" t="s">
        <v>190</v>
      </c>
      <c r="R12" s="104" t="e">
        <f>'0912,19東淀川,0919千島'!R32</f>
        <v>#REF!</v>
      </c>
      <c r="S12" s="266">
        <v>0.50694444444444442</v>
      </c>
      <c r="T12" s="100" t="s">
        <v>190</v>
      </c>
      <c r="U12" s="104" t="e">
        <f>'0912,19東淀川,0919千島'!U32</f>
        <v>#REF!</v>
      </c>
    </row>
    <row r="13" spans="1:21" ht="18" customHeight="1" thickBot="1" x14ac:dyDescent="0.25">
      <c r="A13" s="135"/>
      <c r="B13" s="1257"/>
      <c r="C13" s="350"/>
      <c r="D13" s="1257"/>
      <c r="E13" s="116"/>
      <c r="F13" s="204"/>
      <c r="G13" s="126"/>
      <c r="H13" s="126"/>
      <c r="I13" s="204"/>
      <c r="J13" s="126"/>
      <c r="K13" s="204"/>
      <c r="L13" s="95"/>
      <c r="M13" s="1242"/>
      <c r="N13" s="1297"/>
      <c r="O13" s="1246"/>
      <c r="P13" s="264" t="s">
        <v>21</v>
      </c>
      <c r="Q13" s="188" t="str">
        <f>P15</f>
        <v>④</v>
      </c>
      <c r="R13" s="186" t="s">
        <v>23</v>
      </c>
      <c r="S13" s="264" t="s">
        <v>21</v>
      </c>
      <c r="T13" s="188" t="str">
        <f>Q13</f>
        <v>④</v>
      </c>
      <c r="U13" s="186" t="s">
        <v>23</v>
      </c>
    </row>
    <row r="14" spans="1:21" ht="18" customHeight="1" thickBot="1" x14ac:dyDescent="0.25">
      <c r="A14" s="204"/>
      <c r="B14" s="1257"/>
      <c r="C14" s="1258"/>
      <c r="D14" s="1257"/>
      <c r="E14" s="118"/>
      <c r="F14" s="204"/>
      <c r="G14" s="1"/>
      <c r="H14" s="1"/>
      <c r="I14" s="204"/>
      <c r="J14" s="1"/>
      <c r="K14" s="204"/>
      <c r="L14" s="97"/>
      <c r="M14" s="1242"/>
      <c r="N14" s="1290" t="e">
        <f>U12</f>
        <v>#REF!</v>
      </c>
      <c r="O14" s="108" t="s">
        <v>18</v>
      </c>
      <c r="P14" s="263"/>
      <c r="Q14" s="89">
        <f>T10-1</f>
        <v>-147</v>
      </c>
      <c r="R14" s="252" t="e">
        <f>#REF!</f>
        <v>#REF!</v>
      </c>
      <c r="S14" s="263"/>
      <c r="T14" s="89">
        <f>Q14-1</f>
        <v>-148</v>
      </c>
      <c r="U14" s="252" t="e">
        <f>#REF!</f>
        <v>#REF!</v>
      </c>
    </row>
    <row r="15" spans="1:21" ht="20.25" customHeight="1" x14ac:dyDescent="0.2">
      <c r="A15" s="204"/>
      <c r="B15" s="1257"/>
      <c r="C15" s="1258"/>
      <c r="D15" s="1257"/>
      <c r="E15" s="116"/>
      <c r="F15" s="120"/>
      <c r="G15" s="121"/>
      <c r="H15" s="121"/>
      <c r="I15" s="120"/>
      <c r="J15" s="121"/>
      <c r="K15" s="204"/>
      <c r="L15" s="97"/>
      <c r="M15" s="1242"/>
      <c r="N15" s="1296"/>
      <c r="O15" s="1244"/>
      <c r="P15" s="263" t="s">
        <v>25</v>
      </c>
      <c r="Q15" s="101" t="s">
        <v>187</v>
      </c>
      <c r="R15" s="107" t="e">
        <f>'0912,19東淀川,0919千島'!G13</f>
        <v>#REF!</v>
      </c>
      <c r="S15" s="263" t="s">
        <v>25</v>
      </c>
      <c r="T15" s="101" t="s">
        <v>187</v>
      </c>
      <c r="U15" s="107" t="e">
        <f>'0912,19東淀川,0919千島'!J13</f>
        <v>#REF!</v>
      </c>
    </row>
    <row r="16" spans="1:21" ht="20.25" customHeight="1" x14ac:dyDescent="0.2">
      <c r="A16" s="204"/>
      <c r="B16" s="1257"/>
      <c r="C16" s="1258"/>
      <c r="D16" s="1257"/>
      <c r="E16" s="116"/>
      <c r="F16" s="125"/>
      <c r="G16" s="204"/>
      <c r="H16" s="303"/>
      <c r="I16" s="125"/>
      <c r="J16" s="204"/>
      <c r="K16" s="204"/>
      <c r="L16" s="97">
        <v>9</v>
      </c>
      <c r="M16" s="1242"/>
      <c r="N16" s="1296"/>
      <c r="O16" s="1245"/>
      <c r="P16" s="265">
        <v>0.58333333333333337</v>
      </c>
      <c r="Q16" s="100" t="s">
        <v>190</v>
      </c>
      <c r="R16" s="104" t="e">
        <f>'0920千島,東淀川'!G4</f>
        <v>#REF!</v>
      </c>
      <c r="S16" s="265">
        <v>0.5625</v>
      </c>
      <c r="T16" s="100" t="s">
        <v>190</v>
      </c>
      <c r="U16" s="104" t="e">
        <f>'0920千島,東淀川'!J4</f>
        <v>#REF!</v>
      </c>
    </row>
    <row r="17" spans="1:21" ht="18" customHeight="1" thickBot="1" x14ac:dyDescent="0.25">
      <c r="A17" s="204"/>
      <c r="B17" s="1257"/>
      <c r="C17" s="1258"/>
      <c r="D17" s="1257"/>
      <c r="E17" s="116"/>
      <c r="F17" s="204"/>
      <c r="G17" s="126"/>
      <c r="H17" s="126"/>
      <c r="I17" s="204"/>
      <c r="J17" s="126"/>
      <c r="K17" s="204"/>
      <c r="L17" s="94" t="s">
        <v>26</v>
      </c>
      <c r="M17" s="1242"/>
      <c r="N17" s="1297"/>
      <c r="O17" s="1245"/>
      <c r="P17" s="264" t="s">
        <v>21</v>
      </c>
      <c r="Q17" s="188" t="str">
        <f>P11</f>
        <v>③</v>
      </c>
      <c r="R17" s="186" t="s">
        <v>23</v>
      </c>
      <c r="S17" s="264" t="s">
        <v>21</v>
      </c>
      <c r="T17" s="189" t="str">
        <f>Q17</f>
        <v>③</v>
      </c>
      <c r="U17" s="187" t="s">
        <v>23</v>
      </c>
    </row>
    <row r="18" spans="1:21" ht="18" customHeight="1" x14ac:dyDescent="0.2">
      <c r="A18" s="204"/>
      <c r="B18" s="1257"/>
      <c r="C18" s="1258"/>
      <c r="D18" s="1257"/>
      <c r="E18" s="118"/>
      <c r="F18" s="204"/>
      <c r="G18" s="1"/>
      <c r="H18" s="1"/>
      <c r="I18" s="204"/>
      <c r="J18" s="1"/>
      <c r="K18" s="204"/>
      <c r="L18" s="94">
        <v>27</v>
      </c>
      <c r="M18" s="1242"/>
      <c r="N18" s="1292" t="e">
        <f>R24</f>
        <v>#REF!</v>
      </c>
      <c r="O18" s="1245"/>
      <c r="P18" s="263"/>
      <c r="Q18" s="89">
        <f>T14-1</f>
        <v>-149</v>
      </c>
      <c r="R18" s="252" t="e">
        <f>#REF!</f>
        <v>#REF!</v>
      </c>
      <c r="S18" s="263"/>
      <c r="T18" s="89">
        <f>Q18-1</f>
        <v>-150</v>
      </c>
      <c r="U18" s="252" t="e">
        <f>#REF!</f>
        <v>#REF!</v>
      </c>
    </row>
    <row r="19" spans="1:21" ht="20.25" customHeight="1" x14ac:dyDescent="0.2">
      <c r="A19" s="204"/>
      <c r="B19" s="1257"/>
      <c r="C19" s="1258"/>
      <c r="D19" s="1257"/>
      <c r="E19" s="116"/>
      <c r="F19" s="120"/>
      <c r="G19" s="121"/>
      <c r="H19" s="121"/>
      <c r="I19" s="122"/>
      <c r="J19" s="123"/>
      <c r="K19" s="204"/>
      <c r="L19" s="94" t="s">
        <v>11</v>
      </c>
      <c r="M19" s="1242"/>
      <c r="N19" s="1296"/>
      <c r="O19" s="1245"/>
      <c r="P19" s="263" t="s">
        <v>27</v>
      </c>
      <c r="Q19" s="101" t="s">
        <v>187</v>
      </c>
      <c r="R19" s="107" t="e">
        <f>'0912,19東淀川,0919千島'!G17</f>
        <v>#REF!</v>
      </c>
      <c r="S19" s="263" t="s">
        <v>27</v>
      </c>
      <c r="T19" s="101" t="s">
        <v>187</v>
      </c>
      <c r="U19" s="107" t="e">
        <f>'0912,19東淀川,0919千島'!J17</f>
        <v>#REF!</v>
      </c>
    </row>
    <row r="20" spans="1:21" ht="20.25" customHeight="1" x14ac:dyDescent="0.2">
      <c r="A20" s="204"/>
      <c r="B20" s="110"/>
      <c r="C20" s="253"/>
      <c r="D20" s="110"/>
      <c r="E20" s="118"/>
      <c r="F20" s="204"/>
      <c r="G20" s="1"/>
      <c r="H20" s="1"/>
      <c r="I20" s="204"/>
      <c r="J20" s="1"/>
      <c r="K20" s="204"/>
      <c r="L20" s="95" t="s">
        <v>29</v>
      </c>
      <c r="M20" s="1242"/>
      <c r="N20" s="1296"/>
      <c r="O20" s="1245"/>
      <c r="P20" s="265">
        <v>0.63888888888888895</v>
      </c>
      <c r="Q20" s="100" t="s">
        <v>190</v>
      </c>
      <c r="R20" s="104" t="e">
        <f>'0920千島,東淀川'!G8</f>
        <v>#REF!</v>
      </c>
      <c r="S20" s="265">
        <v>0.61805555555555558</v>
      </c>
      <c r="T20" s="100" t="s">
        <v>190</v>
      </c>
      <c r="U20" s="104" t="e">
        <f>'0920千島,東淀川'!U32</f>
        <v>#REF!</v>
      </c>
    </row>
    <row r="21" spans="1:21" ht="18" customHeight="1" thickBot="1" x14ac:dyDescent="0.25">
      <c r="A21" s="135"/>
      <c r="B21" s="204"/>
      <c r="C21" s="1256"/>
      <c r="D21" s="1256"/>
      <c r="E21" s="204"/>
      <c r="F21" s="1256"/>
      <c r="G21" s="1256"/>
      <c r="H21" s="303"/>
      <c r="I21" s="1256"/>
      <c r="J21" s="1256"/>
      <c r="K21" s="204"/>
      <c r="L21" s="94"/>
      <c r="M21" s="1242"/>
      <c r="N21" s="1297"/>
      <c r="O21" s="1245"/>
      <c r="P21" s="264" t="s">
        <v>21</v>
      </c>
      <c r="Q21" s="188" t="str">
        <f>P23</f>
        <v>⑥</v>
      </c>
      <c r="R21" s="186" t="s">
        <v>23</v>
      </c>
      <c r="S21" s="264" t="s">
        <v>21</v>
      </c>
      <c r="T21" s="188" t="str">
        <f>Q21</f>
        <v>⑥</v>
      </c>
      <c r="U21" s="186" t="s">
        <v>23</v>
      </c>
    </row>
    <row r="22" spans="1:21" ht="18" customHeight="1" x14ac:dyDescent="0.2">
      <c r="A22" s="136"/>
      <c r="B22" s="1257"/>
      <c r="C22" s="349"/>
      <c r="D22" s="204"/>
      <c r="E22" s="204"/>
      <c r="F22" s="125"/>
      <c r="G22" s="204"/>
      <c r="H22" s="303"/>
      <c r="I22" s="125"/>
      <c r="J22" s="204"/>
      <c r="K22" s="204"/>
      <c r="L22" s="115"/>
      <c r="M22" s="1242"/>
      <c r="N22" s="1290" t="e">
        <f>U20</f>
        <v>#REF!</v>
      </c>
      <c r="O22" s="1245"/>
      <c r="P22" s="263"/>
      <c r="Q22" s="89">
        <f>T18-1</f>
        <v>-151</v>
      </c>
      <c r="R22" s="252" t="e">
        <f>#REF!</f>
        <v>#REF!</v>
      </c>
      <c r="S22" s="263"/>
      <c r="T22" s="89">
        <f>Q22-1</f>
        <v>-152</v>
      </c>
      <c r="U22" s="252" t="e">
        <f>#REF!</f>
        <v>#REF!</v>
      </c>
    </row>
    <row r="23" spans="1:21" ht="20.25" customHeight="1" x14ac:dyDescent="0.2">
      <c r="A23" s="135"/>
      <c r="B23" s="1257"/>
      <c r="C23" s="350"/>
      <c r="D23" s="1257"/>
      <c r="E23" s="116"/>
      <c r="F23" s="204"/>
      <c r="G23" s="126"/>
      <c r="H23" s="126"/>
      <c r="I23" s="204"/>
      <c r="J23" s="126"/>
      <c r="K23" s="204"/>
      <c r="L23" s="115"/>
      <c r="M23" s="1242"/>
      <c r="N23" s="1296"/>
      <c r="O23" s="1245"/>
      <c r="P23" s="263" t="s">
        <v>30</v>
      </c>
      <c r="Q23" s="101" t="s">
        <v>187</v>
      </c>
      <c r="R23" s="107" t="e">
        <f>'0912,19東淀川,0919千島'!R3</f>
        <v>#REF!</v>
      </c>
      <c r="S23" s="263" t="s">
        <v>30</v>
      </c>
      <c r="T23" s="101" t="s">
        <v>187</v>
      </c>
      <c r="U23" s="107" t="e">
        <f>'0912,19東淀川,0919千島'!U3</f>
        <v>#REF!</v>
      </c>
    </row>
    <row r="24" spans="1:21" ht="20.25" customHeight="1" x14ac:dyDescent="0.2">
      <c r="A24" s="204"/>
      <c r="B24" s="1257"/>
      <c r="C24" s="1258"/>
      <c r="D24" s="1257"/>
      <c r="E24" s="118"/>
      <c r="F24" s="204"/>
      <c r="G24" s="1"/>
      <c r="H24" s="1"/>
      <c r="I24" s="204"/>
      <c r="J24" s="1"/>
      <c r="K24" s="204"/>
      <c r="L24" s="115"/>
      <c r="M24" s="1242"/>
      <c r="N24" s="1296"/>
      <c r="O24" s="1245"/>
      <c r="P24" s="265">
        <v>0.69444444444444453</v>
      </c>
      <c r="Q24" s="100" t="s">
        <v>190</v>
      </c>
      <c r="R24" s="104" t="e">
        <f>'0920千島,東淀川'!R28</f>
        <v>#REF!</v>
      </c>
      <c r="S24" s="265">
        <v>0.67361111111111116</v>
      </c>
      <c r="T24" s="100" t="s">
        <v>190</v>
      </c>
      <c r="U24" s="104" t="e">
        <f>'0920千島,東淀川'!U28</f>
        <v>#REF!</v>
      </c>
    </row>
    <row r="25" spans="1:21" ht="18" customHeight="1" thickBot="1" x14ac:dyDescent="0.25">
      <c r="A25" s="204"/>
      <c r="B25" s="1257"/>
      <c r="C25" s="1258"/>
      <c r="D25" s="1257"/>
      <c r="E25" s="116"/>
      <c r="F25" s="120"/>
      <c r="G25" s="121"/>
      <c r="H25" s="121"/>
      <c r="I25" s="120"/>
      <c r="J25" s="121"/>
      <c r="K25" s="204"/>
      <c r="L25" s="115"/>
      <c r="M25" s="1242"/>
      <c r="N25" s="1297"/>
      <c r="O25" s="1246"/>
      <c r="P25" s="259" t="s">
        <v>21</v>
      </c>
      <c r="Q25" s="188" t="str">
        <f>P19</f>
        <v>⑤</v>
      </c>
      <c r="R25" s="186" t="s">
        <v>23</v>
      </c>
      <c r="S25" s="259" t="s">
        <v>21</v>
      </c>
      <c r="T25" s="189" t="str">
        <f>Q25</f>
        <v>⑤</v>
      </c>
      <c r="U25" s="187" t="s">
        <v>23</v>
      </c>
    </row>
    <row r="26" spans="1:21" ht="18" customHeight="1" thickBot="1" x14ac:dyDescent="0.25">
      <c r="A26" s="204"/>
      <c r="B26" s="1257"/>
      <c r="C26" s="1258"/>
      <c r="D26" s="1257"/>
      <c r="E26" s="116"/>
      <c r="F26" s="125"/>
      <c r="G26" s="204"/>
      <c r="H26" s="303"/>
      <c r="I26" s="125"/>
      <c r="J26" s="204"/>
      <c r="K26" s="204"/>
      <c r="L26" s="115"/>
      <c r="M26" s="1242"/>
      <c r="N26" s="1292" t="e">
        <f>U32</f>
        <v>#REF!</v>
      </c>
      <c r="O26" s="108" t="s">
        <v>18</v>
      </c>
      <c r="P26" s="314"/>
      <c r="Q26" s="89">
        <f>T22-1</f>
        <v>-153</v>
      </c>
      <c r="R26" s="252" t="e">
        <f>#REF!</f>
        <v>#REF!</v>
      </c>
      <c r="S26" s="314"/>
      <c r="T26" s="89">
        <f>Q26-1</f>
        <v>-154</v>
      </c>
      <c r="U26" s="252" t="e">
        <f>#REF!</f>
        <v>#REF!</v>
      </c>
    </row>
    <row r="27" spans="1:21" ht="20.25" customHeight="1" x14ac:dyDescent="0.2">
      <c r="A27" s="204"/>
      <c r="B27" s="1257"/>
      <c r="C27" s="1258"/>
      <c r="D27" s="1257"/>
      <c r="E27" s="116"/>
      <c r="F27" s="204"/>
      <c r="G27" s="126"/>
      <c r="H27" s="126"/>
      <c r="I27" s="204"/>
      <c r="J27" s="126"/>
      <c r="K27" s="204"/>
      <c r="L27" s="115"/>
      <c r="M27" s="1242"/>
      <c r="N27" s="1296"/>
      <c r="O27" s="1244"/>
      <c r="P27" s="314" t="s">
        <v>31</v>
      </c>
      <c r="Q27" s="101" t="s">
        <v>187</v>
      </c>
      <c r="R27" s="107" t="e">
        <f>'0912,19東淀川,0919千島'!R7</f>
        <v>#REF!</v>
      </c>
      <c r="S27" s="314" t="s">
        <v>31</v>
      </c>
      <c r="T27" s="101" t="s">
        <v>187</v>
      </c>
      <c r="U27" s="107" t="e">
        <f>'0912,19東淀川,0919千島'!U7</f>
        <v>#REF!</v>
      </c>
    </row>
    <row r="28" spans="1:21" ht="20.25" customHeight="1" x14ac:dyDescent="0.2">
      <c r="A28" s="204"/>
      <c r="B28" s="1257"/>
      <c r="C28" s="1258"/>
      <c r="D28" s="1257"/>
      <c r="E28" s="118"/>
      <c r="F28" s="204"/>
      <c r="G28" s="1"/>
      <c r="H28" s="1"/>
      <c r="I28" s="204"/>
      <c r="J28" s="1"/>
      <c r="K28" s="204"/>
      <c r="L28" s="95"/>
      <c r="M28" s="1242"/>
      <c r="N28" s="1296"/>
      <c r="O28" s="1245"/>
      <c r="P28" s="265">
        <v>0.75</v>
      </c>
      <c r="Q28" s="100" t="s">
        <v>190</v>
      </c>
      <c r="R28" s="104" t="e">
        <f>'0920千島,東淀川'!J8</f>
        <v>#REF!</v>
      </c>
      <c r="S28" s="265">
        <v>0.72916666666666663</v>
      </c>
      <c r="T28" s="100" t="s">
        <v>190</v>
      </c>
      <c r="U28" s="104" t="e">
        <f>'0920千島,東淀川'!R32</f>
        <v>#REF!</v>
      </c>
    </row>
    <row r="29" spans="1:21" ht="18" customHeight="1" thickBot="1" x14ac:dyDescent="0.25">
      <c r="A29" s="204"/>
      <c r="B29" s="1257"/>
      <c r="C29" s="1258"/>
      <c r="D29" s="1257"/>
      <c r="E29" s="116"/>
      <c r="F29" s="120"/>
      <c r="G29" s="121"/>
      <c r="H29" s="121"/>
      <c r="I29" s="122"/>
      <c r="J29" s="123"/>
      <c r="K29" s="204"/>
      <c r="L29" s="95"/>
      <c r="M29" s="1242"/>
      <c r="N29" s="1297"/>
      <c r="O29" s="1245"/>
      <c r="P29" s="259" t="s">
        <v>21</v>
      </c>
      <c r="Q29" s="188" t="str">
        <f>P31</f>
        <v>⑧</v>
      </c>
      <c r="R29" s="186" t="s">
        <v>23</v>
      </c>
      <c r="S29" s="259" t="s">
        <v>21</v>
      </c>
      <c r="T29" s="188" t="str">
        <f>Q29</f>
        <v>⑧</v>
      </c>
      <c r="U29" s="186" t="s">
        <v>23</v>
      </c>
    </row>
    <row r="30" spans="1:21" ht="18" customHeight="1" x14ac:dyDescent="0.2">
      <c r="A30" s="204"/>
      <c r="B30" s="110"/>
      <c r="C30" s="253"/>
      <c r="D30" s="110"/>
      <c r="E30" s="204"/>
      <c r="F30" s="125"/>
      <c r="G30" s="204"/>
      <c r="H30" s="303"/>
      <c r="I30" s="125"/>
      <c r="J30" s="116"/>
      <c r="K30" s="204"/>
      <c r="L30" s="95"/>
      <c r="M30" s="1242"/>
      <c r="N30" s="1290" t="e">
        <f>U28</f>
        <v>#REF!</v>
      </c>
      <c r="O30" s="1245"/>
      <c r="P30" s="314"/>
      <c r="Q30" s="89">
        <f>T26-1</f>
        <v>-155</v>
      </c>
      <c r="R30" s="252" t="e">
        <f>#REF!</f>
        <v>#REF!</v>
      </c>
      <c r="S30" s="314"/>
      <c r="T30" s="89">
        <f>Q30-1</f>
        <v>-156</v>
      </c>
      <c r="U30" s="252" t="e">
        <f>#REF!</f>
        <v>#REF!</v>
      </c>
    </row>
    <row r="31" spans="1:21" ht="20.25" customHeight="1" x14ac:dyDescent="0.2">
      <c r="A31" s="204"/>
      <c r="B31" s="110"/>
      <c r="C31" s="253"/>
      <c r="D31" s="110"/>
      <c r="E31" s="204"/>
      <c r="F31" s="204"/>
      <c r="G31" s="126"/>
      <c r="H31" s="126"/>
      <c r="I31" s="204"/>
      <c r="J31" s="1"/>
      <c r="K31" s="204"/>
      <c r="L31" s="95"/>
      <c r="M31" s="1242"/>
      <c r="N31" s="1296"/>
      <c r="O31" s="1245"/>
      <c r="P31" s="314" t="s">
        <v>32</v>
      </c>
      <c r="Q31" s="101" t="s">
        <v>187</v>
      </c>
      <c r="R31" s="107" t="e">
        <f>'0912,19東淀川,0919千島'!R11</f>
        <v>#REF!</v>
      </c>
      <c r="S31" s="314" t="s">
        <v>32</v>
      </c>
      <c r="T31" s="101" t="s">
        <v>187</v>
      </c>
      <c r="U31" s="107" t="e">
        <f>'0912,19東淀川,0919千島'!U11</f>
        <v>#REF!</v>
      </c>
    </row>
    <row r="32" spans="1:21" ht="20.25" customHeight="1" x14ac:dyDescent="0.2">
      <c r="A32" s="204"/>
      <c r="B32" s="204"/>
      <c r="C32" s="253"/>
      <c r="D32" s="110"/>
      <c r="E32" s="96"/>
      <c r="F32" s="204"/>
      <c r="G32" s="1"/>
      <c r="H32" s="1"/>
      <c r="I32" s="204"/>
      <c r="J32" s="1"/>
      <c r="K32" s="204"/>
      <c r="L32" s="95"/>
      <c r="M32" s="94"/>
      <c r="N32" s="1296"/>
      <c r="O32" s="1245"/>
      <c r="P32" s="262">
        <v>0.80555555555555547</v>
      </c>
      <c r="Q32" s="100" t="s">
        <v>190</v>
      </c>
      <c r="R32" s="104" t="e">
        <f>'0920千島,東淀川'!R4</f>
        <v>#REF!</v>
      </c>
      <c r="S32" s="262">
        <v>0.78472222222222221</v>
      </c>
      <c r="T32" s="100" t="s">
        <v>190</v>
      </c>
      <c r="U32" s="104" t="e">
        <f>'0920千島,東淀川'!U4</f>
        <v>#REF!</v>
      </c>
    </row>
    <row r="33" spans="1:21" ht="18" customHeight="1" thickBot="1" x14ac:dyDescent="0.25">
      <c r="A33" s="204"/>
      <c r="B33" s="204"/>
      <c r="C33" s="253"/>
      <c r="D33" s="110"/>
      <c r="E33" s="204"/>
      <c r="F33" s="120"/>
      <c r="G33" s="121"/>
      <c r="H33" s="121"/>
      <c r="I33" s="120"/>
      <c r="J33" s="121"/>
      <c r="K33" s="204"/>
      <c r="L33" s="206"/>
      <c r="M33" s="208"/>
      <c r="N33" s="1298"/>
      <c r="O33" s="1246"/>
      <c r="P33" s="93" t="s">
        <v>21</v>
      </c>
      <c r="Q33" s="188" t="str">
        <f>P27</f>
        <v>⑦</v>
      </c>
      <c r="R33" s="186" t="s">
        <v>23</v>
      </c>
      <c r="S33" s="93" t="s">
        <v>21</v>
      </c>
      <c r="T33" s="189" t="str">
        <f>Q33</f>
        <v>⑦</v>
      </c>
      <c r="U33" s="187" t="s">
        <v>23</v>
      </c>
    </row>
    <row r="34" spans="1:21" ht="18" customHeight="1" x14ac:dyDescent="0.2">
      <c r="C34" s="349"/>
      <c r="D34" s="110"/>
      <c r="K34" s="204"/>
      <c r="L34" s="204"/>
      <c r="M34" s="204"/>
      <c r="N34" s="253"/>
      <c r="O34" s="110"/>
      <c r="P34" s="314"/>
      <c r="Q34" s="120"/>
      <c r="R34" s="121"/>
      <c r="S34" s="314"/>
      <c r="T34" s="120"/>
      <c r="U34" s="121"/>
    </row>
    <row r="35" spans="1:21" ht="20.25" customHeight="1" x14ac:dyDescent="0.2">
      <c r="C35" s="349"/>
      <c r="D35" s="110"/>
      <c r="K35" s="204"/>
      <c r="L35" s="99"/>
      <c r="M35" s="99"/>
      <c r="N35" s="349"/>
      <c r="O35" s="110"/>
      <c r="P35" s="99"/>
      <c r="Q35" s="99"/>
      <c r="R35" s="99"/>
      <c r="S35" s="99"/>
      <c r="T35" s="99"/>
      <c r="U35" s="99"/>
    </row>
    <row r="36" spans="1:21" ht="20.25" customHeight="1" x14ac:dyDescent="0.2">
      <c r="C36" s="349"/>
      <c r="D36" s="110"/>
      <c r="K36" s="204"/>
      <c r="N36" s="349"/>
      <c r="O36" s="110"/>
    </row>
    <row r="37" spans="1:21" ht="18" customHeight="1" x14ac:dyDescent="0.2">
      <c r="C37" s="349"/>
      <c r="D37" s="110"/>
      <c r="K37" s="204"/>
      <c r="N37" s="349"/>
      <c r="O37" s="110"/>
    </row>
    <row r="38" spans="1:21" x14ac:dyDescent="0.2">
      <c r="N38" s="349"/>
      <c r="O38" s="110"/>
    </row>
  </sheetData>
  <mergeCells count="38">
    <mergeCell ref="N3:N5"/>
    <mergeCell ref="N6:N9"/>
    <mergeCell ref="N10:N13"/>
    <mergeCell ref="N14:N17"/>
    <mergeCell ref="N18:N21"/>
    <mergeCell ref="B22:B29"/>
    <mergeCell ref="D23:D29"/>
    <mergeCell ref="C24:C25"/>
    <mergeCell ref="C26:C27"/>
    <mergeCell ref="B2:B9"/>
    <mergeCell ref="D3:D9"/>
    <mergeCell ref="B12:B19"/>
    <mergeCell ref="C28:C29"/>
    <mergeCell ref="C21:D21"/>
    <mergeCell ref="C3:C5"/>
    <mergeCell ref="C6:C9"/>
    <mergeCell ref="O3:O13"/>
    <mergeCell ref="M4:M31"/>
    <mergeCell ref="C11:D11"/>
    <mergeCell ref="F11:G11"/>
    <mergeCell ref="I11:J11"/>
    <mergeCell ref="D13:D19"/>
    <mergeCell ref="C14:C15"/>
    <mergeCell ref="O15:O25"/>
    <mergeCell ref="C16:C17"/>
    <mergeCell ref="C18:C19"/>
    <mergeCell ref="O27:O33"/>
    <mergeCell ref="F21:G21"/>
    <mergeCell ref="I21:J21"/>
    <mergeCell ref="N22:N25"/>
    <mergeCell ref="N26:N29"/>
    <mergeCell ref="N30:N33"/>
    <mergeCell ref="T1:U1"/>
    <mergeCell ref="C1:D1"/>
    <mergeCell ref="F1:G1"/>
    <mergeCell ref="I1:J1"/>
    <mergeCell ref="N1:O1"/>
    <mergeCell ref="Q1:R1"/>
  </mergeCells>
  <phoneticPr fontId="20"/>
  <dataValidations count="1">
    <dataValidation imeMode="halfAlpha" allowBlank="1" showInputMessage="1" showErrorMessage="1" sqref="G31:H32 G17:H18 G27:H28 J20 J23:J24 R23:R24 J13:J14 J3:J4 J32 G20:H20 G7:G8 G23:H24 G13:H14 U7:U8 J17:J18 J27:J28 R15:R16 R27:R28 R19:R20 U3:U4 U11:U12 U19:U20 U27:U28 U15:U16 U23:U24 R8 R11:R12 J7:J8 R31:R32 G3:G4 U31:U32 R4" xr:uid="{00000000-0002-0000-0C00-000000000000}"/>
  </dataValidations>
  <pageMargins left="0.7" right="0.7" top="0.75" bottom="0.75" header="0.3" footer="0.3"/>
  <pageSetup paperSize="9" scale="73"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2">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0" customWidth="1"/>
    <col min="4" max="4" width="5.109375" style="98" customWidth="1"/>
    <col min="5" max="5" width="6.6640625" style="98" customWidth="1"/>
    <col min="6" max="6" width="5.6640625" style="98" customWidth="1"/>
    <col min="7" max="7" width="18.6640625" style="98" customWidth="1"/>
    <col min="8" max="8" width="6.6640625" style="260" customWidth="1"/>
    <col min="9" max="9" width="5.6640625" style="98" customWidth="1"/>
    <col min="10" max="10" width="18.6640625" style="98" customWidth="1"/>
    <col min="11" max="11" width="3.6640625" style="99" customWidth="1"/>
    <col min="12" max="13" width="6.6640625" style="98" customWidth="1"/>
    <col min="14" max="14" width="8.88671875" style="260" customWidth="1"/>
    <col min="15" max="15" width="5.109375" style="98" customWidth="1"/>
    <col min="16" max="16" width="6.6640625" style="98" customWidth="1"/>
    <col min="17" max="17" width="5.6640625" style="98" customWidth="1"/>
    <col min="18" max="18" width="18.6640625" style="98" customWidth="1"/>
    <col min="19" max="19" width="6.6640625" style="260"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247" t="s">
        <v>13</v>
      </c>
      <c r="D1" s="1248"/>
      <c r="E1" s="174" t="s">
        <v>14</v>
      </c>
      <c r="F1" s="1247" t="s">
        <v>15</v>
      </c>
      <c r="G1" s="1248"/>
      <c r="H1" s="302" t="s">
        <v>14</v>
      </c>
      <c r="I1" s="1247" t="s">
        <v>16</v>
      </c>
      <c r="J1" s="1248"/>
      <c r="K1" s="204"/>
      <c r="L1" s="90" t="s">
        <v>11</v>
      </c>
      <c r="M1" s="91" t="s">
        <v>12</v>
      </c>
      <c r="N1" s="1247" t="s">
        <v>13</v>
      </c>
      <c r="O1" s="1248"/>
      <c r="P1" s="203" t="s">
        <v>14</v>
      </c>
      <c r="Q1" s="1247" t="s">
        <v>15</v>
      </c>
      <c r="R1" s="1248"/>
      <c r="S1" s="91" t="s">
        <v>14</v>
      </c>
      <c r="T1" s="1255" t="s">
        <v>16</v>
      </c>
      <c r="U1" s="1248"/>
    </row>
    <row r="2" spans="1:21" ht="18" customHeight="1" thickBot="1" x14ac:dyDescent="0.25">
      <c r="A2" s="124"/>
      <c r="B2" s="1241" t="s">
        <v>69</v>
      </c>
      <c r="C2" s="109" t="s">
        <v>17</v>
      </c>
      <c r="D2" s="108" t="s">
        <v>18</v>
      </c>
      <c r="E2" s="176"/>
      <c r="F2" s="89">
        <v>-161</v>
      </c>
      <c r="G2" s="252" t="s">
        <v>143</v>
      </c>
      <c r="H2" s="176"/>
      <c r="I2" s="89">
        <f>F2-1</f>
        <v>-162</v>
      </c>
      <c r="J2" s="252" t="s">
        <v>144</v>
      </c>
      <c r="K2" s="204"/>
      <c r="L2" s="102"/>
      <c r="M2" s="94"/>
      <c r="N2" s="109" t="s">
        <v>17</v>
      </c>
      <c r="O2" s="108" t="s">
        <v>18</v>
      </c>
      <c r="P2" s="204"/>
      <c r="Q2" s="89">
        <v>-171</v>
      </c>
      <c r="R2" s="252" t="e">
        <f>#REF!</f>
        <v>#REF!</v>
      </c>
      <c r="S2" s="303"/>
      <c r="T2" s="89">
        <f>Q2-1</f>
        <v>-172</v>
      </c>
      <c r="U2" s="252" t="e">
        <f>#REF!</f>
        <v>#REF!</v>
      </c>
    </row>
    <row r="3" spans="1:21" ht="20.25" customHeight="1" x14ac:dyDescent="0.2">
      <c r="A3" s="97">
        <v>10</v>
      </c>
      <c r="B3" s="1242"/>
      <c r="C3" s="1254" t="e">
        <f>G8</f>
        <v>#REF!</v>
      </c>
      <c r="D3" s="1244"/>
      <c r="E3" s="263" t="s">
        <v>19</v>
      </c>
      <c r="F3" s="101" t="s">
        <v>187</v>
      </c>
      <c r="G3" s="107" t="e">
        <f>#REF!</f>
        <v>#REF!</v>
      </c>
      <c r="H3" s="263" t="s">
        <v>19</v>
      </c>
      <c r="I3" s="101" t="s">
        <v>187</v>
      </c>
      <c r="J3" s="107" t="e">
        <f>#REF!</f>
        <v>#REF!</v>
      </c>
      <c r="K3" s="204"/>
      <c r="L3" s="95"/>
      <c r="M3" s="94"/>
      <c r="N3" s="1254" t="e">
        <f>R8</f>
        <v>#REF!</v>
      </c>
      <c r="O3" s="1244"/>
      <c r="P3" s="263" t="s">
        <v>19</v>
      </c>
      <c r="Q3" s="101" t="s">
        <v>189</v>
      </c>
      <c r="R3" s="103" t="e">
        <f>'0912,19東淀川,0919千島'!U23</f>
        <v>#REF!</v>
      </c>
      <c r="S3" s="263" t="s">
        <v>19</v>
      </c>
      <c r="T3" s="101" t="s">
        <v>189</v>
      </c>
      <c r="U3" s="103" t="e">
        <f>'0912,19東淀川,0919千島'!R27</f>
        <v>#REF!</v>
      </c>
    </row>
    <row r="4" spans="1:21" ht="20.25" customHeight="1" x14ac:dyDescent="0.2">
      <c r="A4" s="94" t="s">
        <v>26</v>
      </c>
      <c r="B4" s="1242"/>
      <c r="C4" s="1250"/>
      <c r="D4" s="1245"/>
      <c r="E4" s="265">
        <v>0.72916666666666663</v>
      </c>
      <c r="F4" s="100" t="s">
        <v>188</v>
      </c>
      <c r="G4" s="104" t="e">
        <f>#REF!</f>
        <v>#REF!</v>
      </c>
      <c r="H4" s="265">
        <v>0.75</v>
      </c>
      <c r="I4" s="100" t="s">
        <v>188</v>
      </c>
      <c r="J4" s="104" t="e">
        <f>#REF!</f>
        <v>#REF!</v>
      </c>
      <c r="K4" s="204"/>
      <c r="L4" s="95"/>
      <c r="M4" s="1242" t="s">
        <v>37</v>
      </c>
      <c r="N4" s="1250"/>
      <c r="O4" s="1245"/>
      <c r="P4" s="265">
        <v>0.39583333333333331</v>
      </c>
      <c r="Q4" s="100" t="s">
        <v>188</v>
      </c>
      <c r="R4" s="105" t="e">
        <f>'0912,19東淀川,0919千島'!J8</f>
        <v>#REF!</v>
      </c>
      <c r="S4" s="265">
        <v>0.41666666666666669</v>
      </c>
      <c r="T4" s="100" t="s">
        <v>188</v>
      </c>
      <c r="U4" s="105" t="e">
        <f>'1004,10丸善,1010東淀川'!G4</f>
        <v>#REF!</v>
      </c>
    </row>
    <row r="5" spans="1:21" ht="18" customHeight="1" thickBot="1" x14ac:dyDescent="0.25">
      <c r="A5" s="94">
        <v>4</v>
      </c>
      <c r="B5" s="1242"/>
      <c r="C5" s="1251"/>
      <c r="D5" s="1245"/>
      <c r="E5" s="172" t="s">
        <v>21</v>
      </c>
      <c r="F5" s="188" t="str">
        <f>E7</f>
        <v>②</v>
      </c>
      <c r="G5" s="186" t="s">
        <v>23</v>
      </c>
      <c r="H5" s="172" t="s">
        <v>21</v>
      </c>
      <c r="I5" s="188" t="str">
        <f>F5</f>
        <v>②</v>
      </c>
      <c r="J5" s="186" t="s">
        <v>23</v>
      </c>
      <c r="K5" s="204"/>
      <c r="L5" s="95"/>
      <c r="M5" s="1242"/>
      <c r="N5" s="1251"/>
      <c r="O5" s="1245"/>
      <c r="P5" s="264" t="s">
        <v>21</v>
      </c>
      <c r="Q5" s="188" t="str">
        <f>P7</f>
        <v>②</v>
      </c>
      <c r="R5" s="186" t="s">
        <v>23</v>
      </c>
      <c r="S5" s="264" t="s">
        <v>21</v>
      </c>
      <c r="T5" s="189" t="str">
        <f>S7</f>
        <v>②</v>
      </c>
      <c r="U5" s="187" t="s">
        <v>23</v>
      </c>
    </row>
    <row r="6" spans="1:21" ht="18" customHeight="1" x14ac:dyDescent="0.2">
      <c r="A6" s="94" t="s">
        <v>11</v>
      </c>
      <c r="B6" s="1242"/>
      <c r="C6" s="1252" t="e">
        <f>J3</f>
        <v>#REF!</v>
      </c>
      <c r="D6" s="1245"/>
      <c r="E6" s="263"/>
      <c r="F6" s="89">
        <f>I2-1</f>
        <v>-163</v>
      </c>
      <c r="G6" s="252" t="s">
        <v>145</v>
      </c>
      <c r="H6" s="263"/>
      <c r="I6" s="89">
        <f>F6-1</f>
        <v>-164</v>
      </c>
      <c r="J6" s="252" t="s">
        <v>146</v>
      </c>
      <c r="K6" s="204"/>
      <c r="L6" s="95"/>
      <c r="M6" s="1242"/>
      <c r="N6" s="1252" t="e">
        <f>U3</f>
        <v>#REF!</v>
      </c>
      <c r="O6" s="1245"/>
      <c r="P6" s="263"/>
      <c r="Q6" s="89">
        <f>T2-1</f>
        <v>-173</v>
      </c>
      <c r="R6" s="252" t="e">
        <f>#REF!</f>
        <v>#REF!</v>
      </c>
      <c r="S6" s="263"/>
      <c r="T6" s="335">
        <f>Q6-1</f>
        <v>-174</v>
      </c>
      <c r="U6" s="88" t="e">
        <f>#REF!</f>
        <v>#REF!</v>
      </c>
    </row>
    <row r="7" spans="1:21" ht="20.25" customHeight="1" x14ac:dyDescent="0.2">
      <c r="A7" s="95" t="s">
        <v>29</v>
      </c>
      <c r="B7" s="1242"/>
      <c r="C7" s="1250"/>
      <c r="D7" s="1245"/>
      <c r="E7" s="263" t="s">
        <v>22</v>
      </c>
      <c r="F7" s="101" t="s">
        <v>187</v>
      </c>
      <c r="G7" s="107" t="e">
        <f>#REF!</f>
        <v>#REF!</v>
      </c>
      <c r="H7" s="263" t="s">
        <v>22</v>
      </c>
      <c r="I7" s="101" t="s">
        <v>187</v>
      </c>
      <c r="J7" s="107" t="e">
        <f>#REF!</f>
        <v>#REF!</v>
      </c>
      <c r="K7" s="204"/>
      <c r="L7" s="95"/>
      <c r="M7" s="1242"/>
      <c r="N7" s="1250"/>
      <c r="O7" s="1245"/>
      <c r="P7" s="263" t="s">
        <v>22</v>
      </c>
      <c r="Q7" s="101" t="s">
        <v>189</v>
      </c>
      <c r="R7" s="103" t="e">
        <f>'0912,19東淀川,0919千島'!U27</f>
        <v>#REF!</v>
      </c>
      <c r="S7" s="263" t="s">
        <v>22</v>
      </c>
      <c r="T7" s="112" t="s">
        <v>189</v>
      </c>
      <c r="U7" s="103" t="e">
        <f>'0912,19東淀川,0919千島'!R31</f>
        <v>#REF!</v>
      </c>
    </row>
    <row r="8" spans="1:21" ht="20.25" customHeight="1" x14ac:dyDescent="0.2">
      <c r="A8" s="95"/>
      <c r="B8" s="1242"/>
      <c r="C8" s="1250"/>
      <c r="D8" s="1245"/>
      <c r="E8" s="265">
        <v>0.78472222222222221</v>
      </c>
      <c r="F8" s="100" t="s">
        <v>188</v>
      </c>
      <c r="G8" s="104" t="e">
        <f>#REF!</f>
        <v>#REF!</v>
      </c>
      <c r="H8" s="265">
        <v>0.80555555555555547</v>
      </c>
      <c r="I8" s="100" t="s">
        <v>188</v>
      </c>
      <c r="J8" s="104" t="e">
        <f>#REF!</f>
        <v>#REF!</v>
      </c>
      <c r="K8" s="204"/>
      <c r="L8" s="95"/>
      <c r="M8" s="1242"/>
      <c r="N8" s="1250"/>
      <c r="O8" s="1245"/>
      <c r="P8" s="265">
        <v>0.4513888888888889</v>
      </c>
      <c r="Q8" s="100" t="s">
        <v>188</v>
      </c>
      <c r="R8" s="105" t="e">
        <f>'1004,10丸善,1010東淀川'!J4</f>
        <v>#REF!</v>
      </c>
      <c r="S8" s="265">
        <v>0.47222222222222227</v>
      </c>
      <c r="T8" s="333" t="s">
        <v>188</v>
      </c>
      <c r="U8" s="105" t="e">
        <f>'1004,10丸善,1010東淀川'!G8</f>
        <v>#REF!</v>
      </c>
    </row>
    <row r="9" spans="1:21" ht="18" customHeight="1" thickBot="1" x14ac:dyDescent="0.25">
      <c r="A9" s="175"/>
      <c r="B9" s="1243"/>
      <c r="C9" s="1253"/>
      <c r="D9" s="1246"/>
      <c r="E9" s="172" t="s">
        <v>21</v>
      </c>
      <c r="F9" s="188" t="str">
        <f>E3</f>
        <v>①</v>
      </c>
      <c r="G9" s="186" t="s">
        <v>23</v>
      </c>
      <c r="H9" s="172" t="s">
        <v>21</v>
      </c>
      <c r="I9" s="189" t="str">
        <f>E3</f>
        <v>①</v>
      </c>
      <c r="J9" s="187" t="s">
        <v>23</v>
      </c>
      <c r="K9" s="204"/>
      <c r="L9" s="95"/>
      <c r="M9" s="1242"/>
      <c r="N9" s="1251"/>
      <c r="O9" s="1245"/>
      <c r="P9" s="264" t="s">
        <v>21</v>
      </c>
      <c r="Q9" s="188" t="str">
        <f>P3</f>
        <v>①</v>
      </c>
      <c r="R9" s="186" t="s">
        <v>23</v>
      </c>
      <c r="S9" s="264" t="s">
        <v>21</v>
      </c>
      <c r="T9" s="189" t="str">
        <f>S3</f>
        <v>①</v>
      </c>
      <c r="U9" s="187" t="s">
        <v>23</v>
      </c>
    </row>
    <row r="10" spans="1:21" ht="18" customHeight="1" thickBot="1" x14ac:dyDescent="0.25">
      <c r="A10" s="204"/>
      <c r="B10" s="205"/>
      <c r="C10" s="253"/>
      <c r="D10" s="205"/>
      <c r="E10" s="116"/>
      <c r="F10" s="120"/>
      <c r="G10" s="121"/>
      <c r="H10" s="121"/>
      <c r="I10" s="122"/>
      <c r="J10" s="123"/>
      <c r="K10" s="204"/>
      <c r="L10" s="95"/>
      <c r="M10" s="1242"/>
      <c r="N10" s="1252" t="e">
        <f>R16</f>
        <v>#REF!</v>
      </c>
      <c r="O10" s="1245"/>
      <c r="P10" s="263"/>
      <c r="Q10" s="89">
        <f>T6-1</f>
        <v>-175</v>
      </c>
      <c r="R10" s="252" t="e">
        <f>#REF!</f>
        <v>#REF!</v>
      </c>
      <c r="S10" s="263"/>
      <c r="T10" s="335">
        <f>Q10-1</f>
        <v>-176</v>
      </c>
      <c r="U10" s="88" t="e">
        <f>#REF!</f>
        <v>#REF!</v>
      </c>
    </row>
    <row r="11" spans="1:21" ht="20.25" customHeight="1" thickBot="1" x14ac:dyDescent="0.25">
      <c r="A11" s="90" t="s">
        <v>11</v>
      </c>
      <c r="B11" s="91" t="s">
        <v>12</v>
      </c>
      <c r="C11" s="1247" t="s">
        <v>13</v>
      </c>
      <c r="D11" s="1248"/>
      <c r="E11" s="203" t="s">
        <v>14</v>
      </c>
      <c r="F11" s="1247" t="s">
        <v>15</v>
      </c>
      <c r="G11" s="1248"/>
      <c r="H11" s="91" t="s">
        <v>14</v>
      </c>
      <c r="I11" s="1255" t="s">
        <v>16</v>
      </c>
      <c r="J11" s="1248"/>
      <c r="K11" s="204"/>
      <c r="L11" s="95"/>
      <c r="M11" s="1242"/>
      <c r="N11" s="1250"/>
      <c r="O11" s="1245"/>
      <c r="P11" s="263" t="s">
        <v>24</v>
      </c>
      <c r="Q11" s="101" t="s">
        <v>189</v>
      </c>
      <c r="R11" s="103" t="e">
        <f>'0912,19東淀川,0919千島'!U31</f>
        <v>#REF!</v>
      </c>
      <c r="S11" s="263" t="s">
        <v>24</v>
      </c>
      <c r="T11" s="112" t="s">
        <v>189</v>
      </c>
      <c r="U11" s="103" t="e">
        <f>'0920千島,東淀川'!G3</f>
        <v>#REF!</v>
      </c>
    </row>
    <row r="12" spans="1:21" ht="20.25" customHeight="1" thickBot="1" x14ac:dyDescent="0.25">
      <c r="A12" s="124"/>
      <c r="B12" s="1241" t="s">
        <v>69</v>
      </c>
      <c r="C12" s="109" t="s">
        <v>17</v>
      </c>
      <c r="D12" s="108" t="s">
        <v>18</v>
      </c>
      <c r="E12" s="176"/>
      <c r="F12" s="89">
        <v>-165</v>
      </c>
      <c r="G12" s="252" t="e">
        <f>#REF!</f>
        <v>#REF!</v>
      </c>
      <c r="H12" s="176"/>
      <c r="I12" s="89">
        <f>F12-1</f>
        <v>-166</v>
      </c>
      <c r="J12" s="252" t="e">
        <f>#REF!</f>
        <v>#REF!</v>
      </c>
      <c r="K12" s="204"/>
      <c r="L12" s="95"/>
      <c r="M12" s="1242"/>
      <c r="N12" s="1250"/>
      <c r="O12" s="1245"/>
      <c r="P12" s="266">
        <v>0.50694444444444442</v>
      </c>
      <c r="Q12" s="100" t="s">
        <v>188</v>
      </c>
      <c r="R12" s="105" t="e">
        <f>'1004,10丸善,1010東淀川'!J8</f>
        <v>#REF!</v>
      </c>
      <c r="S12" s="266">
        <v>0.52777777777777779</v>
      </c>
      <c r="T12" s="333" t="s">
        <v>188</v>
      </c>
      <c r="U12" s="105" t="e">
        <f>'0912,19東淀川,0919千島'!G14</f>
        <v>#REF!</v>
      </c>
    </row>
    <row r="13" spans="1:21" ht="18" customHeight="1" thickBot="1" x14ac:dyDescent="0.25">
      <c r="A13" s="97">
        <v>10</v>
      </c>
      <c r="B13" s="1242"/>
      <c r="C13" s="1254" t="e">
        <f>G17</f>
        <v>#REF!</v>
      </c>
      <c r="D13" s="1244"/>
      <c r="E13" s="116" t="s">
        <v>19</v>
      </c>
      <c r="F13" s="101" t="s">
        <v>187</v>
      </c>
      <c r="G13" s="107" t="e">
        <f>'0912,19東淀川,0919千島'!R15</f>
        <v>#REF!</v>
      </c>
      <c r="H13" s="263" t="s">
        <v>19</v>
      </c>
      <c r="I13" s="101" t="s">
        <v>189</v>
      </c>
      <c r="J13" s="103" t="e">
        <f>'0912,19東淀川,0919千島'!R23</f>
        <v>#REF!</v>
      </c>
      <c r="K13" s="204"/>
      <c r="L13" s="95"/>
      <c r="M13" s="1242"/>
      <c r="N13" s="1251"/>
      <c r="O13" s="1246"/>
      <c r="P13" s="264" t="s">
        <v>21</v>
      </c>
      <c r="Q13" s="321" t="str">
        <f>P19</f>
        <v>⑤</v>
      </c>
      <c r="R13" s="322" t="s">
        <v>23</v>
      </c>
      <c r="S13" s="264" t="s">
        <v>21</v>
      </c>
      <c r="T13" s="189" t="str">
        <f>S15</f>
        <v>④</v>
      </c>
      <c r="U13" s="187" t="s">
        <v>23</v>
      </c>
    </row>
    <row r="14" spans="1:21" ht="18" customHeight="1" thickBot="1" x14ac:dyDescent="0.25">
      <c r="A14" s="94" t="s">
        <v>26</v>
      </c>
      <c r="B14" s="1242"/>
      <c r="C14" s="1250"/>
      <c r="D14" s="1245"/>
      <c r="E14" s="265">
        <v>0.72916666666666663</v>
      </c>
      <c r="F14" s="100" t="s">
        <v>190</v>
      </c>
      <c r="G14" s="104" t="e">
        <f>'0920千島,東淀川'!U8</f>
        <v>#REF!</v>
      </c>
      <c r="H14" s="265">
        <v>0.75</v>
      </c>
      <c r="I14" s="100" t="s">
        <v>188</v>
      </c>
      <c r="J14" s="105" t="e">
        <f>'0912,19東淀川,0919千島'!G8</f>
        <v>#REF!</v>
      </c>
      <c r="K14" s="204"/>
      <c r="L14" s="97"/>
      <c r="M14" s="1242"/>
      <c r="N14" s="1249" t="e">
        <f>R12</f>
        <v>#REF!</v>
      </c>
      <c r="O14" s="108" t="s">
        <v>18</v>
      </c>
      <c r="P14" s="263"/>
      <c r="Q14" s="89">
        <f>T10-1</f>
        <v>-177</v>
      </c>
      <c r="R14" s="252" t="e">
        <f>#REF!</f>
        <v>#REF!</v>
      </c>
      <c r="S14" s="263"/>
      <c r="T14" s="335">
        <f>Q14-1</f>
        <v>-178</v>
      </c>
      <c r="U14" s="88" t="e">
        <f>#REF!</f>
        <v>#REF!</v>
      </c>
    </row>
    <row r="15" spans="1:21" ht="20.25" customHeight="1" thickBot="1" x14ac:dyDescent="0.25">
      <c r="A15" s="94">
        <v>10</v>
      </c>
      <c r="B15" s="1242"/>
      <c r="C15" s="1251"/>
      <c r="D15" s="1245"/>
      <c r="E15" s="172" t="s">
        <v>21</v>
      </c>
      <c r="F15" s="188" t="str">
        <f>E17</f>
        <v>②</v>
      </c>
      <c r="G15" s="186" t="s">
        <v>23</v>
      </c>
      <c r="H15" s="172" t="s">
        <v>21</v>
      </c>
      <c r="I15" s="188" t="str">
        <f>F15</f>
        <v>②</v>
      </c>
      <c r="J15" s="186" t="s">
        <v>23</v>
      </c>
      <c r="K15" s="204"/>
      <c r="L15" s="97"/>
      <c r="M15" s="1242"/>
      <c r="N15" s="1250"/>
      <c r="O15" s="1244"/>
      <c r="P15" s="263" t="s">
        <v>25</v>
      </c>
      <c r="Q15" s="101" t="s">
        <v>189</v>
      </c>
      <c r="R15" s="103" t="e">
        <f>'0920千島,東淀川'!J3</f>
        <v>#REF!</v>
      </c>
      <c r="S15" s="263" t="s">
        <v>25</v>
      </c>
      <c r="T15" s="112" t="s">
        <v>189</v>
      </c>
      <c r="U15" s="103" t="e">
        <f>'0920千島,東淀川'!G7</f>
        <v>#REF!</v>
      </c>
    </row>
    <row r="16" spans="1:21" ht="20.25" customHeight="1" x14ac:dyDescent="0.2">
      <c r="A16" s="94" t="s">
        <v>11</v>
      </c>
      <c r="B16" s="1242"/>
      <c r="C16" s="1252" t="e">
        <f>J14</f>
        <v>#REF!</v>
      </c>
      <c r="D16" s="1245"/>
      <c r="E16" s="263"/>
      <c r="F16" s="89">
        <f>I12-1</f>
        <v>-167</v>
      </c>
      <c r="G16" s="252" t="e">
        <f>#REF!</f>
        <v>#REF!</v>
      </c>
      <c r="H16" s="263"/>
      <c r="I16" s="89">
        <f>F16-1</f>
        <v>-168</v>
      </c>
      <c r="J16" s="252" t="e">
        <f>#REF!</f>
        <v>#REF!</v>
      </c>
      <c r="K16" s="204"/>
      <c r="L16" s="97">
        <v>10</v>
      </c>
      <c r="M16" s="1242"/>
      <c r="N16" s="1250"/>
      <c r="O16" s="1245"/>
      <c r="P16" s="265">
        <v>0.5625</v>
      </c>
      <c r="Q16" s="100" t="s">
        <v>188</v>
      </c>
      <c r="R16" s="105" t="e">
        <f>'0912,19東淀川,0919千島'!J14</f>
        <v>#REF!</v>
      </c>
      <c r="S16" s="265">
        <v>0.58333333333333337</v>
      </c>
      <c r="T16" s="333" t="s">
        <v>188</v>
      </c>
      <c r="U16" s="105" t="e">
        <f>'0912,19東淀川,0919千島'!G18</f>
        <v>#REF!</v>
      </c>
    </row>
    <row r="17" spans="1:21" ht="18" customHeight="1" thickBot="1" x14ac:dyDescent="0.25">
      <c r="A17" s="95" t="s">
        <v>28</v>
      </c>
      <c r="B17" s="1242"/>
      <c r="C17" s="1250"/>
      <c r="D17" s="1245"/>
      <c r="E17" s="263" t="s">
        <v>22</v>
      </c>
      <c r="F17" s="101" t="s">
        <v>189</v>
      </c>
      <c r="G17" s="103" t="e">
        <f>'0912,19東淀川,0919千島'!R19</f>
        <v>#REF!</v>
      </c>
      <c r="H17" s="263" t="s">
        <v>22</v>
      </c>
      <c r="I17" s="101" t="s">
        <v>189</v>
      </c>
      <c r="J17" s="103" t="e">
        <f>'0912,19東淀川,0919千島'!U19</f>
        <v>#REF!</v>
      </c>
      <c r="K17" s="204"/>
      <c r="L17" s="94" t="s">
        <v>26</v>
      </c>
      <c r="M17" s="1242"/>
      <c r="N17" s="1251"/>
      <c r="O17" s="1245"/>
      <c r="P17" s="264" t="s">
        <v>21</v>
      </c>
      <c r="Q17" s="188" t="str">
        <f>P11</f>
        <v>③</v>
      </c>
      <c r="R17" s="186" t="s">
        <v>23</v>
      </c>
      <c r="S17" s="264" t="s">
        <v>21</v>
      </c>
      <c r="T17" s="189" t="str">
        <f>S11</f>
        <v>③</v>
      </c>
      <c r="U17" s="187" t="s">
        <v>23</v>
      </c>
    </row>
    <row r="18" spans="1:21" ht="18" customHeight="1" x14ac:dyDescent="0.2">
      <c r="A18" s="95"/>
      <c r="B18" s="1242"/>
      <c r="C18" s="1250"/>
      <c r="D18" s="1245"/>
      <c r="E18" s="265">
        <v>0.78472222222222221</v>
      </c>
      <c r="F18" s="100" t="s">
        <v>188</v>
      </c>
      <c r="G18" s="105" t="e">
        <f>'0912,19東淀川,0919千島'!G4</f>
        <v>#REF!</v>
      </c>
      <c r="H18" s="265">
        <v>0.80555555555555547</v>
      </c>
      <c r="I18" s="100" t="s">
        <v>188</v>
      </c>
      <c r="J18" s="105" t="e">
        <f>'0912,19東淀川,0919千島'!J4</f>
        <v>#REF!</v>
      </c>
      <c r="K18" s="204"/>
      <c r="L18" s="94">
        <v>10</v>
      </c>
      <c r="M18" s="1242"/>
      <c r="N18" s="1252" t="e">
        <f>R24</f>
        <v>#REF!</v>
      </c>
      <c r="O18" s="1245"/>
      <c r="P18" s="263"/>
      <c r="Q18" s="335">
        <f>T14-1</f>
        <v>-179</v>
      </c>
      <c r="R18" s="88" t="e">
        <f>#REF!</f>
        <v>#REF!</v>
      </c>
      <c r="S18" s="341"/>
      <c r="T18" s="323">
        <f>Q18-1</f>
        <v>-180</v>
      </c>
      <c r="U18" s="324" t="e">
        <f>#REF!</f>
        <v>#REF!</v>
      </c>
    </row>
    <row r="19" spans="1:21" ht="20.25" customHeight="1" thickBot="1" x14ac:dyDescent="0.25">
      <c r="A19" s="206"/>
      <c r="B19" s="1243"/>
      <c r="C19" s="1253"/>
      <c r="D19" s="1246"/>
      <c r="E19" s="172" t="s">
        <v>21</v>
      </c>
      <c r="F19" s="188" t="str">
        <f>E13</f>
        <v>①</v>
      </c>
      <c r="G19" s="186" t="s">
        <v>23</v>
      </c>
      <c r="H19" s="172" t="s">
        <v>21</v>
      </c>
      <c r="I19" s="189" t="s">
        <v>197</v>
      </c>
      <c r="J19" s="187" t="s">
        <v>23</v>
      </c>
      <c r="K19" s="204"/>
      <c r="L19" s="94" t="s">
        <v>11</v>
      </c>
      <c r="M19" s="1242"/>
      <c r="N19" s="1250"/>
      <c r="O19" s="1245"/>
      <c r="P19" s="263" t="s">
        <v>27</v>
      </c>
      <c r="Q19" s="112" t="s">
        <v>189</v>
      </c>
      <c r="R19" s="103" t="e">
        <f>'0920千島,東淀川'!R27</f>
        <v>#REF!</v>
      </c>
      <c r="S19" s="341" t="s">
        <v>27</v>
      </c>
      <c r="T19" s="325" t="s">
        <v>189</v>
      </c>
      <c r="U19" s="331" t="e">
        <f>'0920千島,東淀川'!U31</f>
        <v>#REF!</v>
      </c>
    </row>
    <row r="20" spans="1:21" ht="20.25" customHeight="1" x14ac:dyDescent="0.2">
      <c r="A20" s="204"/>
      <c r="B20" s="110"/>
      <c r="C20" s="253"/>
      <c r="D20" s="110"/>
      <c r="E20" s="118"/>
      <c r="F20" s="204"/>
      <c r="G20" s="1"/>
      <c r="H20" s="1"/>
      <c r="I20" s="204"/>
      <c r="J20" s="1"/>
      <c r="K20" s="204"/>
      <c r="L20" s="95" t="s">
        <v>28</v>
      </c>
      <c r="M20" s="1242"/>
      <c r="N20" s="1250"/>
      <c r="O20" s="1245"/>
      <c r="P20" s="265">
        <v>0.61805555555555558</v>
      </c>
      <c r="Q20" s="333" t="s">
        <v>188</v>
      </c>
      <c r="R20" s="105" t="e">
        <f>'0912,19東淀川,0919千島'!R4</f>
        <v>#REF!</v>
      </c>
      <c r="S20" s="342">
        <v>0.63888888888888895</v>
      </c>
      <c r="T20" s="327" t="s">
        <v>188</v>
      </c>
      <c r="U20" s="332" t="e">
        <f>'0912,19東淀川,0919千島'!J18</f>
        <v>#REF!</v>
      </c>
    </row>
    <row r="21" spans="1:21" ht="18" customHeight="1" thickBot="1" x14ac:dyDescent="0.25">
      <c r="A21" s="135"/>
      <c r="B21" s="204"/>
      <c r="C21" s="1256"/>
      <c r="D21" s="1256"/>
      <c r="E21" s="204"/>
      <c r="F21" s="1256"/>
      <c r="G21" s="1256"/>
      <c r="H21" s="303"/>
      <c r="I21" s="1256"/>
      <c r="J21" s="1256"/>
      <c r="K21" s="204"/>
      <c r="L21" s="94"/>
      <c r="M21" s="1242"/>
      <c r="N21" s="1251"/>
      <c r="O21" s="1245"/>
      <c r="P21" s="264" t="s">
        <v>21</v>
      </c>
      <c r="Q21" s="321" t="str">
        <f>P15</f>
        <v>④</v>
      </c>
      <c r="R21" s="322" t="s">
        <v>23</v>
      </c>
      <c r="S21" s="343" t="s">
        <v>21</v>
      </c>
      <c r="T21" s="329"/>
      <c r="U21" s="330"/>
    </row>
    <row r="22" spans="1:21" ht="18" customHeight="1" x14ac:dyDescent="0.2">
      <c r="A22" s="136"/>
      <c r="B22" s="1257"/>
      <c r="C22" s="349"/>
      <c r="D22" s="204"/>
      <c r="E22" s="204"/>
      <c r="F22" s="125"/>
      <c r="G22" s="204"/>
      <c r="H22" s="303"/>
      <c r="I22" s="125"/>
      <c r="J22" s="204"/>
      <c r="K22" s="204"/>
      <c r="L22" s="115"/>
      <c r="M22" s="1242"/>
      <c r="N22" s="1249" t="e">
        <f>R19</f>
        <v>#REF!</v>
      </c>
      <c r="O22" s="1245"/>
      <c r="P22" s="263"/>
      <c r="Q22" s="89">
        <f>T18-1</f>
        <v>-181</v>
      </c>
      <c r="R22" s="252" t="e">
        <f>#REF!</f>
        <v>#REF!</v>
      </c>
      <c r="S22" s="341"/>
      <c r="T22" s="323">
        <f>Q22-1</f>
        <v>-182</v>
      </c>
      <c r="U22" s="324" t="e">
        <f>#REF!</f>
        <v>#REF!</v>
      </c>
    </row>
    <row r="23" spans="1:21" ht="20.25" customHeight="1" x14ac:dyDescent="0.2">
      <c r="A23" s="135"/>
      <c r="B23" s="1257"/>
      <c r="C23" s="350"/>
      <c r="D23" s="1257"/>
      <c r="E23" s="116"/>
      <c r="F23" s="204"/>
      <c r="G23" s="126"/>
      <c r="H23" s="126"/>
      <c r="I23" s="204"/>
      <c r="J23" s="126"/>
      <c r="K23" s="204"/>
      <c r="L23" s="115"/>
      <c r="M23" s="1242"/>
      <c r="N23" s="1250"/>
      <c r="O23" s="1245"/>
      <c r="P23" s="263" t="s">
        <v>30</v>
      </c>
      <c r="Q23" s="101" t="s">
        <v>189</v>
      </c>
      <c r="R23" s="103" t="e">
        <f>'0920千島,東淀川'!U27</f>
        <v>#REF!</v>
      </c>
      <c r="S23" s="341" t="s">
        <v>30</v>
      </c>
      <c r="T23" s="325" t="s">
        <v>189</v>
      </c>
      <c r="U23" s="331" t="e">
        <f>'0920千島,東淀川'!J7</f>
        <v>#REF!</v>
      </c>
    </row>
    <row r="24" spans="1:21" ht="20.25" customHeight="1" x14ac:dyDescent="0.2">
      <c r="A24" s="204"/>
      <c r="B24" s="1257"/>
      <c r="C24" s="1258"/>
      <c r="D24" s="1257"/>
      <c r="E24" s="118"/>
      <c r="F24" s="204"/>
      <c r="G24" s="1"/>
      <c r="H24" s="1"/>
      <c r="I24" s="204"/>
      <c r="J24" s="1"/>
      <c r="K24" s="204"/>
      <c r="L24" s="115"/>
      <c r="M24" s="1242"/>
      <c r="N24" s="1250"/>
      <c r="O24" s="1245"/>
      <c r="P24" s="265">
        <v>0.67361111111111116</v>
      </c>
      <c r="Q24" s="100" t="s">
        <v>188</v>
      </c>
      <c r="R24" s="105" t="e">
        <f>'0912,19東淀川,0919千島'!U4</f>
        <v>#REF!</v>
      </c>
      <c r="S24" s="342">
        <v>0.69444444444444453</v>
      </c>
      <c r="T24" s="327" t="s">
        <v>188</v>
      </c>
      <c r="U24" s="332" t="e">
        <f>'0912,19東淀川,0919千島'!R8</f>
        <v>#REF!</v>
      </c>
    </row>
    <row r="25" spans="1:21" ht="18" customHeight="1" thickBot="1" x14ac:dyDescent="0.25">
      <c r="A25" s="204"/>
      <c r="B25" s="1257"/>
      <c r="C25" s="1258"/>
      <c r="D25" s="1257"/>
      <c r="E25" s="116"/>
      <c r="F25" s="120"/>
      <c r="G25" s="121"/>
      <c r="H25" s="121"/>
      <c r="I25" s="120"/>
      <c r="J25" s="121"/>
      <c r="K25" s="204"/>
      <c r="L25" s="115"/>
      <c r="M25" s="1242"/>
      <c r="N25" s="1251"/>
      <c r="O25" s="1246"/>
      <c r="P25" s="259" t="s">
        <v>21</v>
      </c>
      <c r="Q25" s="321" t="str">
        <f>P31</f>
        <v>⑧</v>
      </c>
      <c r="R25" s="322" t="s">
        <v>23</v>
      </c>
      <c r="S25" s="343" t="s">
        <v>21</v>
      </c>
      <c r="T25" s="329"/>
      <c r="U25" s="330"/>
    </row>
    <row r="26" spans="1:21" ht="18" customHeight="1" thickBot="1" x14ac:dyDescent="0.25">
      <c r="A26" s="204"/>
      <c r="B26" s="1257"/>
      <c r="C26" s="1258"/>
      <c r="D26" s="1257"/>
      <c r="E26" s="116"/>
      <c r="F26" s="125"/>
      <c r="G26" s="204"/>
      <c r="H26" s="303"/>
      <c r="I26" s="125"/>
      <c r="J26" s="204"/>
      <c r="K26" s="204"/>
      <c r="L26" s="115"/>
      <c r="M26" s="1242"/>
      <c r="N26" s="1252" t="e">
        <f>R31</f>
        <v>#REF!</v>
      </c>
      <c r="O26" s="108" t="s">
        <v>18</v>
      </c>
      <c r="P26" s="341"/>
      <c r="Q26" s="323">
        <f>T22-1</f>
        <v>-183</v>
      </c>
      <c r="R26" s="324" t="e">
        <f>#REF!</f>
        <v>#REF!</v>
      </c>
      <c r="S26" s="303"/>
      <c r="T26" s="89">
        <f>Q26-1</f>
        <v>-184</v>
      </c>
      <c r="U26" s="252" t="e">
        <f>#REF!</f>
        <v>#REF!</v>
      </c>
    </row>
    <row r="27" spans="1:21" ht="20.25" customHeight="1" x14ac:dyDescent="0.2">
      <c r="A27" s="204"/>
      <c r="B27" s="1257"/>
      <c r="C27" s="1258"/>
      <c r="D27" s="1257"/>
      <c r="E27" s="116"/>
      <c r="F27" s="204"/>
      <c r="G27" s="126"/>
      <c r="H27" s="126"/>
      <c r="I27" s="204"/>
      <c r="J27" s="126"/>
      <c r="K27" s="204"/>
      <c r="L27" s="115"/>
      <c r="M27" s="1242"/>
      <c r="N27" s="1250"/>
      <c r="O27" s="1244"/>
      <c r="P27" s="341" t="s">
        <v>31</v>
      </c>
      <c r="Q27" s="325" t="s">
        <v>189</v>
      </c>
      <c r="R27" s="331" t="e">
        <f>'0920千島,東淀川'!R31</f>
        <v>#REF!</v>
      </c>
      <c r="S27" s="303" t="s">
        <v>31</v>
      </c>
      <c r="T27" s="101" t="s">
        <v>189</v>
      </c>
      <c r="U27" s="103" t="e">
        <f>'0920千島,東淀川'!R3</f>
        <v>#REF!</v>
      </c>
    </row>
    <row r="28" spans="1:21" ht="20.25" customHeight="1" x14ac:dyDescent="0.2">
      <c r="A28" s="204"/>
      <c r="B28" s="1257"/>
      <c r="C28" s="1258"/>
      <c r="D28" s="1257"/>
      <c r="E28" s="118"/>
      <c r="F28" s="204"/>
      <c r="G28" s="1"/>
      <c r="H28" s="1"/>
      <c r="I28" s="204"/>
      <c r="J28" s="1"/>
      <c r="K28" s="204"/>
      <c r="L28" s="95"/>
      <c r="M28" s="1242"/>
      <c r="N28" s="1250"/>
      <c r="O28" s="1245"/>
      <c r="P28" s="342">
        <v>0.72916666666666663</v>
      </c>
      <c r="Q28" s="327" t="s">
        <v>188</v>
      </c>
      <c r="R28" s="332" t="e">
        <f>'0912,19東淀川,0919千島'!U8</f>
        <v>#REF!</v>
      </c>
      <c r="S28" s="265">
        <v>0.75</v>
      </c>
      <c r="T28" s="100" t="s">
        <v>188</v>
      </c>
      <c r="U28" s="105" t="e">
        <f>'0912,19東淀川,0919千島'!R12</f>
        <v>#REF!</v>
      </c>
    </row>
    <row r="29" spans="1:21" ht="18" customHeight="1" thickBot="1" x14ac:dyDescent="0.25">
      <c r="A29" s="204"/>
      <c r="B29" s="1257"/>
      <c r="C29" s="1258"/>
      <c r="D29" s="1257"/>
      <c r="E29" s="116"/>
      <c r="F29" s="120"/>
      <c r="G29" s="121"/>
      <c r="H29" s="121"/>
      <c r="I29" s="122"/>
      <c r="J29" s="123"/>
      <c r="K29" s="204"/>
      <c r="L29" s="95"/>
      <c r="M29" s="1242"/>
      <c r="N29" s="1251"/>
      <c r="O29" s="1245"/>
      <c r="P29" s="343" t="s">
        <v>21</v>
      </c>
      <c r="Q29" s="329"/>
      <c r="R29" s="330"/>
      <c r="S29" s="259" t="s">
        <v>21</v>
      </c>
      <c r="T29" s="188" t="str">
        <f>P31</f>
        <v>⑧</v>
      </c>
      <c r="U29" s="186" t="s">
        <v>23</v>
      </c>
    </row>
    <row r="30" spans="1:21" ht="18" customHeight="1" x14ac:dyDescent="0.2">
      <c r="A30" s="204"/>
      <c r="B30" s="110"/>
      <c r="C30" s="253"/>
      <c r="D30" s="110"/>
      <c r="E30" s="204"/>
      <c r="F30" s="125"/>
      <c r="G30" s="204"/>
      <c r="H30" s="303"/>
      <c r="I30" s="125"/>
      <c r="J30" s="116"/>
      <c r="K30" s="204"/>
      <c r="L30" s="95"/>
      <c r="M30" s="1242"/>
      <c r="N30" s="1249" t="e">
        <f>U28</f>
        <v>#REF!</v>
      </c>
      <c r="O30" s="1245"/>
      <c r="P30" s="301"/>
      <c r="Q30" s="89">
        <f>T26-1</f>
        <v>-185</v>
      </c>
      <c r="R30" s="252" t="e">
        <f>#REF!</f>
        <v>#REF!</v>
      </c>
      <c r="S30" s="303"/>
      <c r="T30" s="89">
        <f>Q30-1</f>
        <v>-186</v>
      </c>
      <c r="U30" s="252" t="e">
        <f>#REF!</f>
        <v>#REF!</v>
      </c>
    </row>
    <row r="31" spans="1:21" ht="20.25" customHeight="1" x14ac:dyDescent="0.2">
      <c r="A31" s="204"/>
      <c r="B31" s="110"/>
      <c r="C31" s="253"/>
      <c r="D31" s="110"/>
      <c r="E31" s="204"/>
      <c r="F31" s="204"/>
      <c r="G31" s="126"/>
      <c r="H31" s="126"/>
      <c r="I31" s="204"/>
      <c r="J31" s="1"/>
      <c r="K31" s="204"/>
      <c r="L31" s="95"/>
      <c r="M31" s="1242"/>
      <c r="N31" s="1250"/>
      <c r="O31" s="1245"/>
      <c r="P31" s="301" t="s">
        <v>32</v>
      </c>
      <c r="Q31" s="101" t="s">
        <v>189</v>
      </c>
      <c r="R31" s="103" t="e">
        <f>'0920千島,東淀川'!U3</f>
        <v>#REF!</v>
      </c>
      <c r="S31" s="303" t="s">
        <v>32</v>
      </c>
      <c r="T31" s="101" t="s">
        <v>189</v>
      </c>
      <c r="U31" s="103" t="e">
        <f>'0920千島,東淀川'!U7</f>
        <v>#REF!</v>
      </c>
    </row>
    <row r="32" spans="1:21" ht="20.25" customHeight="1" x14ac:dyDescent="0.2">
      <c r="A32" s="204"/>
      <c r="B32" s="204"/>
      <c r="C32" s="253"/>
      <c r="D32" s="110"/>
      <c r="E32" s="96"/>
      <c r="F32" s="204"/>
      <c r="G32" s="1"/>
      <c r="H32" s="1"/>
      <c r="I32" s="204"/>
      <c r="J32" s="1"/>
      <c r="K32" s="204"/>
      <c r="L32" s="95"/>
      <c r="M32" s="94"/>
      <c r="N32" s="1250"/>
      <c r="O32" s="1245"/>
      <c r="P32" s="262">
        <v>0.78472222222222221</v>
      </c>
      <c r="Q32" s="100" t="s">
        <v>188</v>
      </c>
      <c r="R32" s="105" t="e">
        <f>'0912,19東淀川,0919千島'!U12</f>
        <v>#REF!</v>
      </c>
      <c r="S32" s="262">
        <v>0.80555555555555547</v>
      </c>
      <c r="T32" s="100" t="s">
        <v>188</v>
      </c>
      <c r="U32" s="105" t="e">
        <f>'0912,19東淀川,0919千島'!R16</f>
        <v>#REF!</v>
      </c>
    </row>
    <row r="33" spans="1:21" ht="18" customHeight="1" thickBot="1" x14ac:dyDescent="0.25">
      <c r="A33" s="204"/>
      <c r="B33" s="204"/>
      <c r="C33" s="253"/>
      <c r="D33" s="110"/>
      <c r="E33" s="204"/>
      <c r="F33" s="120"/>
      <c r="G33" s="121"/>
      <c r="H33" s="121"/>
      <c r="I33" s="120"/>
      <c r="J33" s="121"/>
      <c r="K33" s="204"/>
      <c r="L33" s="206"/>
      <c r="M33" s="208"/>
      <c r="N33" s="1253"/>
      <c r="O33" s="1246"/>
      <c r="P33" s="93" t="s">
        <v>21</v>
      </c>
      <c r="Q33" s="321" t="str">
        <f>P23</f>
        <v>⑥</v>
      </c>
      <c r="R33" s="322" t="s">
        <v>23</v>
      </c>
      <c r="S33" s="93" t="s">
        <v>21</v>
      </c>
      <c r="T33" s="189" t="str">
        <f>Q33</f>
        <v>⑥</v>
      </c>
      <c r="U33" s="187" t="s">
        <v>23</v>
      </c>
    </row>
    <row r="34" spans="1:21" ht="18" customHeight="1" x14ac:dyDescent="0.2">
      <c r="C34" s="349"/>
      <c r="D34" s="110"/>
      <c r="K34" s="204"/>
      <c r="L34" s="204"/>
      <c r="M34" s="204"/>
      <c r="N34" s="253"/>
      <c r="O34" s="110"/>
      <c r="P34" s="204"/>
      <c r="Q34" s="120"/>
      <c r="R34" s="121"/>
      <c r="S34" s="303"/>
      <c r="T34" s="120"/>
      <c r="U34" s="121"/>
    </row>
    <row r="35" spans="1:21" ht="20.25" customHeight="1" x14ac:dyDescent="0.2">
      <c r="C35" s="349"/>
      <c r="D35" s="110"/>
      <c r="K35" s="204"/>
      <c r="L35" s="99"/>
      <c r="M35" s="99"/>
      <c r="N35" s="349"/>
      <c r="O35" s="110"/>
      <c r="P35" s="99"/>
      <c r="Q35" s="99"/>
      <c r="R35" s="99"/>
      <c r="S35" s="99"/>
      <c r="T35" s="99"/>
      <c r="U35" s="99"/>
    </row>
    <row r="36" spans="1:21" ht="20.25" customHeight="1" x14ac:dyDescent="0.2">
      <c r="C36" s="349"/>
      <c r="D36" s="110"/>
      <c r="K36" s="204"/>
      <c r="N36" s="349"/>
      <c r="O36" s="110"/>
    </row>
    <row r="37" spans="1:21" ht="18" customHeight="1" x14ac:dyDescent="0.2">
      <c r="C37" s="349"/>
      <c r="D37" s="110"/>
      <c r="K37" s="204"/>
      <c r="N37" s="349"/>
      <c r="O37" s="110"/>
    </row>
    <row r="38" spans="1:21" x14ac:dyDescent="0.2">
      <c r="N38" s="349"/>
      <c r="O38" s="110"/>
    </row>
  </sheetData>
  <mergeCells count="37">
    <mergeCell ref="B2:B9"/>
    <mergeCell ref="C21:D21"/>
    <mergeCell ref="F21:G21"/>
    <mergeCell ref="I21:J21"/>
    <mergeCell ref="B22:B29"/>
    <mergeCell ref="D23:D29"/>
    <mergeCell ref="C24:C25"/>
    <mergeCell ref="C26:C27"/>
    <mergeCell ref="C28:C29"/>
    <mergeCell ref="C3:C5"/>
    <mergeCell ref="C6:C9"/>
    <mergeCell ref="C13:C15"/>
    <mergeCell ref="C16:C19"/>
    <mergeCell ref="B12:B19"/>
    <mergeCell ref="D13:D19"/>
    <mergeCell ref="N22:N25"/>
    <mergeCell ref="N26:N29"/>
    <mergeCell ref="N30:N33"/>
    <mergeCell ref="N10:N13"/>
    <mergeCell ref="N14:N17"/>
    <mergeCell ref="N18:N21"/>
    <mergeCell ref="T1:U1"/>
    <mergeCell ref="C11:D11"/>
    <mergeCell ref="F11:G11"/>
    <mergeCell ref="I11:J11"/>
    <mergeCell ref="N1:O1"/>
    <mergeCell ref="Q1:R1"/>
    <mergeCell ref="F1:G1"/>
    <mergeCell ref="I1:J1"/>
    <mergeCell ref="D3:D9"/>
    <mergeCell ref="C1:D1"/>
    <mergeCell ref="O3:O13"/>
    <mergeCell ref="M4:M31"/>
    <mergeCell ref="O15:O25"/>
    <mergeCell ref="O27:O33"/>
    <mergeCell ref="N3:N5"/>
    <mergeCell ref="N6:N9"/>
  </mergeCells>
  <phoneticPr fontId="20"/>
  <dataValidations count="1">
    <dataValidation imeMode="halfAlpha" allowBlank="1" showInputMessage="1" showErrorMessage="1" sqref="G31:H32 U12 G27:H28 J20 J23:J24 G13:G14 R20 R24 J32 G20:H20 R4 G23:H24 U32 J18 G18 J27:J28 U8 R16 R28 R12 U20 R8 U4 U28 J14 R32 U24 U16 G3 G7 J7 J3" xr:uid="{00000000-0002-0000-0D00-000000000000}"/>
  </dataValidations>
  <pageMargins left="0.7" right="0.7" top="0.75" bottom="0.75" header="0.3" footer="0.3"/>
  <pageSetup paperSize="9" scale="73"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pageSetUpPr fitToPage="1"/>
  </sheetPr>
  <dimension ref="A1:U38"/>
  <sheetViews>
    <sheetView showGridLines="0" zoomScaleNormal="100" workbookViewId="0">
      <selection activeCell="H14" sqref="H14"/>
    </sheetView>
  </sheetViews>
  <sheetFormatPr defaultColWidth="8.88671875" defaultRowHeight="14.4" x14ac:dyDescent="0.2"/>
  <cols>
    <col min="1" max="2" width="6.6640625" style="98" customWidth="1"/>
    <col min="3" max="3" width="8.88671875" style="260" customWidth="1"/>
    <col min="4" max="4" width="5.109375" style="98" customWidth="1"/>
    <col min="5" max="5" width="6.6640625" style="260" customWidth="1"/>
    <col min="6" max="6" width="5.6640625" style="98" customWidth="1"/>
    <col min="7" max="7" width="18.6640625" style="98" customWidth="1"/>
    <col min="8" max="8" width="6.6640625" style="260" customWidth="1"/>
    <col min="9" max="9" width="5.6640625" style="98" customWidth="1"/>
    <col min="10" max="10" width="18.6640625" style="98" customWidth="1"/>
    <col min="11" max="11" width="3.6640625" style="99" customWidth="1"/>
    <col min="12" max="13" width="6.6640625" style="98" customWidth="1"/>
    <col min="14" max="14" width="8.88671875" style="260" customWidth="1"/>
    <col min="15" max="15" width="5.109375" style="98" customWidth="1"/>
    <col min="16" max="16" width="6.6640625" style="98" customWidth="1"/>
    <col min="17" max="17" width="5.6640625" style="98" customWidth="1"/>
    <col min="18" max="18" width="18.6640625" style="98" customWidth="1"/>
    <col min="19" max="19" width="6.6640625" style="260"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247" t="s">
        <v>13</v>
      </c>
      <c r="D1" s="1248"/>
      <c r="E1" s="91" t="s">
        <v>14</v>
      </c>
      <c r="F1" s="1247" t="s">
        <v>15</v>
      </c>
      <c r="G1" s="1248"/>
      <c r="H1" s="91" t="s">
        <v>14</v>
      </c>
      <c r="I1" s="1255" t="s">
        <v>16</v>
      </c>
      <c r="J1" s="1248"/>
      <c r="K1" s="204"/>
      <c r="L1" s="90" t="s">
        <v>11</v>
      </c>
      <c r="M1" s="91" t="s">
        <v>12</v>
      </c>
      <c r="N1" s="1247" t="s">
        <v>13</v>
      </c>
      <c r="O1" s="1248"/>
      <c r="P1" s="302" t="s">
        <v>14</v>
      </c>
      <c r="Q1" s="1247" t="s">
        <v>15</v>
      </c>
      <c r="R1" s="1248"/>
      <c r="S1" s="91" t="s">
        <v>14</v>
      </c>
      <c r="T1" s="1255" t="s">
        <v>16</v>
      </c>
      <c r="U1" s="1248"/>
    </row>
    <row r="2" spans="1:21" ht="18" customHeight="1" thickBot="1" x14ac:dyDescent="0.25">
      <c r="A2" s="102"/>
      <c r="B2" s="94"/>
      <c r="C2" s="109" t="s">
        <v>17</v>
      </c>
      <c r="D2" s="108" t="s">
        <v>18</v>
      </c>
      <c r="E2" s="314"/>
      <c r="F2" s="89">
        <v>-191</v>
      </c>
      <c r="G2" s="252" t="e">
        <f>#REF!</f>
        <v>#REF!</v>
      </c>
      <c r="H2" s="314"/>
      <c r="I2" s="89">
        <f>F2-1</f>
        <v>-192</v>
      </c>
      <c r="J2" s="252" t="e">
        <f>#REF!</f>
        <v>#REF!</v>
      </c>
      <c r="K2" s="204"/>
      <c r="L2" s="124"/>
      <c r="M2" s="1241" t="s">
        <v>37</v>
      </c>
      <c r="N2" s="109" t="s">
        <v>17</v>
      </c>
      <c r="O2" s="108" t="s">
        <v>18</v>
      </c>
      <c r="P2" s="176"/>
      <c r="Q2" s="89">
        <v>-211</v>
      </c>
      <c r="R2" s="252" t="e">
        <f>#REF!</f>
        <v>#REF!</v>
      </c>
      <c r="S2" s="176"/>
      <c r="T2" s="89"/>
      <c r="U2" s="318"/>
    </row>
    <row r="3" spans="1:21" ht="20.25" customHeight="1" x14ac:dyDescent="0.2">
      <c r="A3" s="95"/>
      <c r="B3" s="94"/>
      <c r="C3" s="1254" t="e">
        <f>G8</f>
        <v>#REF!</v>
      </c>
      <c r="D3" s="1244"/>
      <c r="E3" s="263" t="s">
        <v>19</v>
      </c>
      <c r="F3" s="101">
        <v>3</v>
      </c>
      <c r="G3" s="103" t="e">
        <f>#REF!</f>
        <v>#REF!</v>
      </c>
      <c r="H3" s="263" t="s">
        <v>19</v>
      </c>
      <c r="I3" s="101">
        <v>3</v>
      </c>
      <c r="J3" s="103" t="e">
        <f>#REF!</f>
        <v>#REF!</v>
      </c>
      <c r="K3" s="204"/>
      <c r="L3" s="97">
        <v>10</v>
      </c>
      <c r="M3" s="1242"/>
      <c r="N3" s="1302" t="e">
        <f>R8</f>
        <v>#REF!</v>
      </c>
      <c r="O3" s="1244"/>
      <c r="P3" s="263" t="s">
        <v>19</v>
      </c>
      <c r="Q3" s="101" t="s">
        <v>189</v>
      </c>
      <c r="R3" s="103" t="e">
        <f>'0921,22岸和田'!Q16</f>
        <v>#REF!</v>
      </c>
      <c r="S3" s="263" t="s">
        <v>19</v>
      </c>
      <c r="T3" s="101"/>
      <c r="U3" s="103"/>
    </row>
    <row r="4" spans="1:21" ht="20.25" customHeight="1" x14ac:dyDescent="0.2">
      <c r="A4" s="95"/>
      <c r="B4" s="1242" t="s">
        <v>77</v>
      </c>
      <c r="C4" s="1250"/>
      <c r="D4" s="1245"/>
      <c r="E4" s="265">
        <v>0.41666666666666669</v>
      </c>
      <c r="F4" s="100">
        <v>2</v>
      </c>
      <c r="G4" s="105" t="e">
        <f>'0920千島,東淀川'!U12</f>
        <v>#REF!</v>
      </c>
      <c r="H4" s="265">
        <v>0.39583333333333331</v>
      </c>
      <c r="I4" s="100">
        <v>2</v>
      </c>
      <c r="J4" s="105" t="e">
        <f>'0920千島,東淀川'!R20</f>
        <v>#REF!</v>
      </c>
      <c r="K4" s="204"/>
      <c r="L4" s="94" t="s">
        <v>26</v>
      </c>
      <c r="M4" s="1242"/>
      <c r="N4" s="1303"/>
      <c r="O4" s="1245"/>
      <c r="P4" s="265">
        <v>0.72916666666666663</v>
      </c>
      <c r="Q4" s="100" t="s">
        <v>188</v>
      </c>
      <c r="R4" s="105" t="e">
        <f>'0921,22岸和田'!Q9</f>
        <v>#REF!</v>
      </c>
      <c r="S4" s="265"/>
      <c r="T4" s="100"/>
      <c r="U4" s="105"/>
    </row>
    <row r="5" spans="1:21" ht="18" customHeight="1" thickBot="1" x14ac:dyDescent="0.25">
      <c r="A5" s="95"/>
      <c r="B5" s="1242"/>
      <c r="C5" s="1251"/>
      <c r="D5" s="1245"/>
      <c r="E5" s="264" t="s">
        <v>21</v>
      </c>
      <c r="F5" s="188" t="str">
        <f>E7</f>
        <v>②</v>
      </c>
      <c r="G5" s="186" t="s">
        <v>23</v>
      </c>
      <c r="H5" s="264" t="s">
        <v>21</v>
      </c>
      <c r="I5" s="188" t="str">
        <f>F5</f>
        <v>②</v>
      </c>
      <c r="J5" s="186" t="s">
        <v>23</v>
      </c>
      <c r="K5" s="204"/>
      <c r="L5" s="94">
        <v>31</v>
      </c>
      <c r="M5" s="1242"/>
      <c r="N5" s="1304"/>
      <c r="O5" s="1245"/>
      <c r="P5" s="172" t="s">
        <v>21</v>
      </c>
      <c r="Q5" s="188" t="str">
        <f>P7</f>
        <v>②</v>
      </c>
      <c r="R5" s="186" t="s">
        <v>23</v>
      </c>
      <c r="S5" s="172" t="s">
        <v>21</v>
      </c>
      <c r="T5" s="188"/>
      <c r="U5" s="186"/>
    </row>
    <row r="6" spans="1:21" ht="18" customHeight="1" x14ac:dyDescent="0.2">
      <c r="A6" s="95"/>
      <c r="B6" s="1242"/>
      <c r="C6" s="1252" t="e">
        <f>G4</f>
        <v>#REF!</v>
      </c>
      <c r="D6" s="1245"/>
      <c r="E6" s="263"/>
      <c r="F6" s="89">
        <f>I2-1</f>
        <v>-193</v>
      </c>
      <c r="G6" s="252" t="e">
        <f>#REF!</f>
        <v>#REF!</v>
      </c>
      <c r="H6" s="263"/>
      <c r="I6" s="89">
        <f>F6-1</f>
        <v>-194</v>
      </c>
      <c r="J6" s="252" t="e">
        <f>#REF!</f>
        <v>#REF!</v>
      </c>
      <c r="K6" s="204"/>
      <c r="L6" s="94" t="s">
        <v>11</v>
      </c>
      <c r="M6" s="1242"/>
      <c r="N6" s="1305" t="e">
        <f>R3</f>
        <v>#REF!</v>
      </c>
      <c r="O6" s="1245"/>
      <c r="P6" s="263"/>
      <c r="Q6" s="89">
        <f>Q2-1</f>
        <v>-212</v>
      </c>
      <c r="R6" s="252" t="e">
        <f>#REF!</f>
        <v>#REF!</v>
      </c>
      <c r="S6" s="263"/>
      <c r="T6" s="89"/>
      <c r="U6" s="318"/>
    </row>
    <row r="7" spans="1:21" ht="20.25" customHeight="1" x14ac:dyDescent="0.2">
      <c r="A7" s="95"/>
      <c r="B7" s="1242"/>
      <c r="C7" s="1250"/>
      <c r="D7" s="1245"/>
      <c r="E7" s="263" t="s">
        <v>22</v>
      </c>
      <c r="F7" s="101">
        <v>3</v>
      </c>
      <c r="G7" s="103" t="e">
        <f>#REF!</f>
        <v>#REF!</v>
      </c>
      <c r="H7" s="263" t="s">
        <v>22</v>
      </c>
      <c r="I7" s="101">
        <v>3</v>
      </c>
      <c r="J7" s="103" t="e">
        <f>#REF!</f>
        <v>#REF!</v>
      </c>
      <c r="K7" s="204"/>
      <c r="L7" s="95" t="s">
        <v>28</v>
      </c>
      <c r="M7" s="1242"/>
      <c r="N7" s="1303"/>
      <c r="O7" s="1245"/>
      <c r="P7" s="263" t="s">
        <v>22</v>
      </c>
      <c r="Q7" s="101" t="s">
        <v>187</v>
      </c>
      <c r="R7" s="107" t="e">
        <f>'0921,22岸和田'!Q12</f>
        <v>#REF!</v>
      </c>
      <c r="S7" s="263" t="s">
        <v>22</v>
      </c>
      <c r="T7" s="101"/>
      <c r="U7" s="103"/>
    </row>
    <row r="8" spans="1:21" ht="20.25" customHeight="1" x14ac:dyDescent="0.2">
      <c r="A8" s="95"/>
      <c r="B8" s="1242"/>
      <c r="C8" s="1250"/>
      <c r="D8" s="1245"/>
      <c r="E8" s="265">
        <v>0.47222222222222227</v>
      </c>
      <c r="F8" s="100">
        <v>2</v>
      </c>
      <c r="G8" s="105" t="e">
        <f>'0920千島,東淀川'!R16</f>
        <v>#REF!</v>
      </c>
      <c r="H8" s="265">
        <v>0.4513888888888889</v>
      </c>
      <c r="I8" s="100">
        <v>2</v>
      </c>
      <c r="J8" s="105" t="e">
        <f>'0920千島,東淀川'!U20</f>
        <v>#REF!</v>
      </c>
      <c r="K8" s="204"/>
      <c r="L8" s="95"/>
      <c r="M8" s="1242"/>
      <c r="N8" s="1303"/>
      <c r="O8" s="1245"/>
      <c r="P8" s="265">
        <v>0.78472222222222221</v>
      </c>
      <c r="Q8" s="100" t="s">
        <v>190</v>
      </c>
      <c r="R8" s="104" t="e">
        <f>'0921,22岸和田'!Q5</f>
        <v>#REF!</v>
      </c>
      <c r="S8" s="265"/>
      <c r="T8" s="100"/>
      <c r="U8" s="105"/>
    </row>
    <row r="9" spans="1:21" ht="18" customHeight="1" thickBot="1" x14ac:dyDescent="0.25">
      <c r="A9" s="95"/>
      <c r="B9" s="1242"/>
      <c r="C9" s="1251"/>
      <c r="D9" s="1245"/>
      <c r="E9" s="264" t="s">
        <v>21</v>
      </c>
      <c r="F9" s="188" t="str">
        <f>E3</f>
        <v>①</v>
      </c>
      <c r="G9" s="186" t="s">
        <v>23</v>
      </c>
      <c r="H9" s="264" t="s">
        <v>21</v>
      </c>
      <c r="I9" s="189" t="str">
        <f>F9</f>
        <v>①</v>
      </c>
      <c r="J9" s="186" t="s">
        <v>23</v>
      </c>
      <c r="K9" s="204"/>
      <c r="L9" s="206"/>
      <c r="M9" s="1243"/>
      <c r="N9" s="1306"/>
      <c r="O9" s="1246"/>
      <c r="P9" s="172" t="s">
        <v>21</v>
      </c>
      <c r="Q9" s="188" t="str">
        <f>P3</f>
        <v>①</v>
      </c>
      <c r="R9" s="186" t="s">
        <v>23</v>
      </c>
      <c r="S9" s="172" t="s">
        <v>21</v>
      </c>
      <c r="T9" s="189"/>
      <c r="U9" s="187"/>
    </row>
    <row r="10" spans="1:21" ht="18" customHeight="1" thickBot="1" x14ac:dyDescent="0.25">
      <c r="A10" s="95"/>
      <c r="B10" s="1242"/>
      <c r="C10" s="1252" t="str">
        <f>G15</f>
        <v>DAIHO　あ1位</v>
      </c>
      <c r="D10" s="1245"/>
      <c r="E10" s="263"/>
      <c r="F10" s="89">
        <f>I6-1</f>
        <v>-195</v>
      </c>
      <c r="G10" s="252" t="e">
        <f>#REF!</f>
        <v>#REF!</v>
      </c>
      <c r="H10" s="263"/>
      <c r="I10" s="89">
        <f>F10-1</f>
        <v>-196</v>
      </c>
      <c r="J10" s="252" t="e">
        <f>#REF!</f>
        <v>#REF!</v>
      </c>
      <c r="K10" s="204"/>
      <c r="L10" s="204"/>
      <c r="M10" s="205"/>
      <c r="N10" s="253"/>
      <c r="O10" s="205"/>
      <c r="P10" s="116"/>
      <c r="Q10" s="120"/>
      <c r="R10" s="121"/>
      <c r="S10" s="263"/>
      <c r="T10" s="122"/>
      <c r="U10" s="123"/>
    </row>
    <row r="11" spans="1:21" ht="20.25" customHeight="1" thickBot="1" x14ac:dyDescent="0.25">
      <c r="A11" s="95"/>
      <c r="B11" s="1242"/>
      <c r="C11" s="1250"/>
      <c r="D11" s="1245"/>
      <c r="E11" s="263" t="s">
        <v>24</v>
      </c>
      <c r="F11" s="101">
        <v>3</v>
      </c>
      <c r="G11" s="103" t="e">
        <f>#REF!</f>
        <v>#REF!</v>
      </c>
      <c r="H11" s="263" t="s">
        <v>24</v>
      </c>
      <c r="I11" s="101">
        <v>3</v>
      </c>
      <c r="J11" s="103" t="e">
        <f>#REF!</f>
        <v>#REF!</v>
      </c>
      <c r="K11" s="204"/>
      <c r="L11" s="90" t="s">
        <v>11</v>
      </c>
      <c r="M11" s="91" t="s">
        <v>12</v>
      </c>
      <c r="N11" s="1247" t="s">
        <v>13</v>
      </c>
      <c r="O11" s="1248"/>
      <c r="P11" s="302" t="s">
        <v>14</v>
      </c>
      <c r="Q11" s="1247" t="s">
        <v>15</v>
      </c>
      <c r="R11" s="1248"/>
      <c r="S11" s="91" t="s">
        <v>14</v>
      </c>
      <c r="T11" s="1255" t="s">
        <v>16</v>
      </c>
      <c r="U11" s="1248"/>
    </row>
    <row r="12" spans="1:21" ht="20.25" customHeight="1" thickBot="1" x14ac:dyDescent="0.25">
      <c r="A12" s="95"/>
      <c r="B12" s="1242"/>
      <c r="C12" s="1250"/>
      <c r="D12" s="1245"/>
      <c r="E12" s="266">
        <v>0.52777777777777779</v>
      </c>
      <c r="F12" s="100">
        <v>2</v>
      </c>
      <c r="G12" s="105" t="e">
        <f>'0920千島,東淀川'!R24</f>
        <v>#REF!</v>
      </c>
      <c r="H12" s="266">
        <v>0.50694444444444442</v>
      </c>
      <c r="I12" s="100">
        <v>2</v>
      </c>
      <c r="J12" s="105" t="e">
        <f>'0920千島,東淀川'!U24</f>
        <v>#REF!</v>
      </c>
      <c r="K12" s="204"/>
      <c r="L12" s="124"/>
      <c r="M12" s="1241" t="s">
        <v>69</v>
      </c>
      <c r="N12" s="109" t="s">
        <v>17</v>
      </c>
      <c r="O12" s="108" t="s">
        <v>18</v>
      </c>
      <c r="P12" s="176"/>
      <c r="Q12" s="89">
        <f>Q6-1</f>
        <v>-213</v>
      </c>
      <c r="R12" s="252" t="e">
        <f>#REF!</f>
        <v>#REF!</v>
      </c>
      <c r="S12" s="337"/>
      <c r="T12" s="335">
        <f>Q16-1</f>
        <v>-215</v>
      </c>
      <c r="U12" s="338" t="s">
        <v>172</v>
      </c>
    </row>
    <row r="13" spans="1:21" ht="18" customHeight="1" thickBot="1" x14ac:dyDescent="0.25">
      <c r="A13" s="95"/>
      <c r="B13" s="1242"/>
      <c r="C13" s="1251"/>
      <c r="D13" s="1246"/>
      <c r="E13" s="264" t="s">
        <v>21</v>
      </c>
      <c r="F13" s="188" t="str">
        <f>E15</f>
        <v>④</v>
      </c>
      <c r="G13" s="186" t="s">
        <v>23</v>
      </c>
      <c r="H13" s="264" t="s">
        <v>21</v>
      </c>
      <c r="I13" s="188" t="str">
        <f>F13</f>
        <v>④</v>
      </c>
      <c r="J13" s="186" t="s">
        <v>23</v>
      </c>
      <c r="K13" s="204"/>
      <c r="L13" s="97">
        <v>11</v>
      </c>
      <c r="M13" s="1242"/>
      <c r="N13" s="1302" t="e">
        <f>R17</f>
        <v>#REF!</v>
      </c>
      <c r="O13" s="1244"/>
      <c r="P13" s="263" t="s">
        <v>19</v>
      </c>
      <c r="Q13" s="101" t="s">
        <v>189</v>
      </c>
      <c r="R13" s="103" t="e">
        <f>'0921,22岸和田'!Q4</f>
        <v>#REF!</v>
      </c>
      <c r="S13" s="263" t="s">
        <v>19</v>
      </c>
      <c r="T13" s="112">
        <v>1</v>
      </c>
      <c r="U13" s="107" t="str">
        <f>OP_リーグ戦!B25</f>
        <v>大阪教員</v>
      </c>
    </row>
    <row r="14" spans="1:21" ht="18" customHeight="1" thickBot="1" x14ac:dyDescent="0.25">
      <c r="A14" s="97"/>
      <c r="B14" s="1242"/>
      <c r="C14" s="1249" t="e">
        <f>J12</f>
        <v>#REF!</v>
      </c>
      <c r="D14" s="108" t="s">
        <v>18</v>
      </c>
      <c r="E14" s="263"/>
      <c r="F14" s="89">
        <f>I10-1</f>
        <v>-197</v>
      </c>
      <c r="G14" s="111" t="s">
        <v>116</v>
      </c>
      <c r="H14" s="263"/>
      <c r="I14" s="89">
        <f>F14-1</f>
        <v>-198</v>
      </c>
      <c r="J14" s="111" t="s">
        <v>116</v>
      </c>
      <c r="K14" s="204"/>
      <c r="L14" s="94" t="s">
        <v>26</v>
      </c>
      <c r="M14" s="1242"/>
      <c r="N14" s="1303"/>
      <c r="O14" s="1245"/>
      <c r="P14" s="265">
        <v>0.72916666666666663</v>
      </c>
      <c r="Q14" s="100" t="s">
        <v>188</v>
      </c>
      <c r="R14" s="105" t="e">
        <f>'0921,22岸和田'!Q13</f>
        <v>#REF!</v>
      </c>
      <c r="S14" s="265">
        <v>0.75</v>
      </c>
      <c r="T14" s="333">
        <v>2</v>
      </c>
      <c r="U14" s="104" t="str">
        <f>OP_リーグ戦!C25</f>
        <v>CLEVER</v>
      </c>
    </row>
    <row r="15" spans="1:21" ht="20.25" customHeight="1" thickBot="1" x14ac:dyDescent="0.25">
      <c r="A15" s="97"/>
      <c r="B15" s="1242"/>
      <c r="C15" s="1250"/>
      <c r="D15" s="1244"/>
      <c r="E15" s="263" t="s">
        <v>25</v>
      </c>
      <c r="F15" s="101"/>
      <c r="G15" s="103" t="s">
        <v>203</v>
      </c>
      <c r="H15" s="263" t="s">
        <v>25</v>
      </c>
      <c r="I15" s="112"/>
      <c r="J15" s="103" t="s">
        <v>207</v>
      </c>
      <c r="K15" s="204"/>
      <c r="L15" s="94">
        <v>1</v>
      </c>
      <c r="M15" s="1242"/>
      <c r="N15" s="1304"/>
      <c r="O15" s="1245"/>
      <c r="P15" s="172" t="s">
        <v>21</v>
      </c>
      <c r="Q15" s="188" t="str">
        <f>P17</f>
        <v>②</v>
      </c>
      <c r="R15" s="186" t="s">
        <v>23</v>
      </c>
      <c r="S15" s="172" t="s">
        <v>21</v>
      </c>
      <c r="T15" s="189" t="str">
        <f>S17</f>
        <v>②</v>
      </c>
      <c r="U15" s="187" t="s">
        <v>23</v>
      </c>
    </row>
    <row r="16" spans="1:21" ht="20.25" customHeight="1" x14ac:dyDescent="0.2">
      <c r="A16" s="97">
        <v>10</v>
      </c>
      <c r="B16" s="1242"/>
      <c r="C16" s="1250"/>
      <c r="D16" s="1245"/>
      <c r="E16" s="265">
        <v>0.58333333333333337</v>
      </c>
      <c r="F16" s="100"/>
      <c r="G16" s="148" t="s">
        <v>204</v>
      </c>
      <c r="H16" s="265">
        <v>0.5625</v>
      </c>
      <c r="I16" s="333"/>
      <c r="J16" s="148" t="s">
        <v>208</v>
      </c>
      <c r="K16" s="204"/>
      <c r="L16" s="94" t="s">
        <v>11</v>
      </c>
      <c r="M16" s="1242"/>
      <c r="N16" s="1305" t="e">
        <f>R14</f>
        <v>#REF!</v>
      </c>
      <c r="O16" s="1245"/>
      <c r="P16" s="263"/>
      <c r="Q16" s="89">
        <f>Q12-1</f>
        <v>-214</v>
      </c>
      <c r="R16" s="252" t="e">
        <f>#REF!</f>
        <v>#REF!</v>
      </c>
      <c r="S16" s="263"/>
      <c r="T16" s="335">
        <f>T12-1</f>
        <v>-216</v>
      </c>
      <c r="U16" s="338" t="s">
        <v>173</v>
      </c>
    </row>
    <row r="17" spans="1:21" ht="18" customHeight="1" thickBot="1" x14ac:dyDescent="0.25">
      <c r="A17" s="94" t="s">
        <v>26</v>
      </c>
      <c r="B17" s="1242"/>
      <c r="C17" s="1251"/>
      <c r="D17" s="1245"/>
      <c r="E17" s="264" t="s">
        <v>21</v>
      </c>
      <c r="F17" s="188" t="str">
        <f>E11</f>
        <v>③</v>
      </c>
      <c r="G17" s="187" t="s">
        <v>23</v>
      </c>
      <c r="H17" s="264" t="s">
        <v>21</v>
      </c>
      <c r="I17" s="189" t="str">
        <f>F17</f>
        <v>③</v>
      </c>
      <c r="J17" s="187" t="s">
        <v>23</v>
      </c>
      <c r="K17" s="204"/>
      <c r="L17" s="95" t="s">
        <v>29</v>
      </c>
      <c r="M17" s="1242"/>
      <c r="N17" s="1303"/>
      <c r="O17" s="1245"/>
      <c r="P17" s="263" t="s">
        <v>22</v>
      </c>
      <c r="Q17" s="101" t="s">
        <v>187</v>
      </c>
      <c r="R17" s="107" t="e">
        <f>'0921,22岸和田'!Q8</f>
        <v>#REF!</v>
      </c>
      <c r="S17" s="263" t="s">
        <v>22</v>
      </c>
      <c r="T17" s="112">
        <v>1</v>
      </c>
      <c r="U17" s="107" t="str">
        <f>OP_リーグ戦!B26</f>
        <v>REDFOX</v>
      </c>
    </row>
    <row r="18" spans="1:21" ht="18" customHeight="1" x14ac:dyDescent="0.2">
      <c r="A18" s="94">
        <v>11</v>
      </c>
      <c r="B18" s="1242"/>
      <c r="C18" s="1265" t="str">
        <f>G23</f>
        <v>電通会BREAKERS お1位</v>
      </c>
      <c r="D18" s="1245"/>
      <c r="E18" s="263"/>
      <c r="F18" s="89">
        <f>I14-1</f>
        <v>-199</v>
      </c>
      <c r="G18" s="338" t="s">
        <v>116</v>
      </c>
      <c r="H18" s="263"/>
      <c r="I18" s="335">
        <f>F18-1</f>
        <v>-200</v>
      </c>
      <c r="J18" s="338" t="s">
        <v>116</v>
      </c>
      <c r="K18" s="204"/>
      <c r="L18" s="95"/>
      <c r="M18" s="1242"/>
      <c r="N18" s="1303"/>
      <c r="O18" s="1245"/>
      <c r="P18" s="265">
        <v>0.78472222222222221</v>
      </c>
      <c r="Q18" s="100" t="s">
        <v>190</v>
      </c>
      <c r="R18" s="104" t="e">
        <f>'0921,22岸和田'!Q17</f>
        <v>#REF!</v>
      </c>
      <c r="S18" s="265">
        <v>0.80555555555555547</v>
      </c>
      <c r="T18" s="333">
        <v>2</v>
      </c>
      <c r="U18" s="104" t="str">
        <f>OP_リーグ戦!C26</f>
        <v>HOT BALLER'S</v>
      </c>
    </row>
    <row r="19" spans="1:21" ht="20.25" customHeight="1" thickBot="1" x14ac:dyDescent="0.25">
      <c r="A19" s="94" t="s">
        <v>11</v>
      </c>
      <c r="B19" s="1242"/>
      <c r="C19" s="1266"/>
      <c r="D19" s="1245"/>
      <c r="E19" s="263" t="s">
        <v>27</v>
      </c>
      <c r="F19" s="101"/>
      <c r="G19" s="103" t="s">
        <v>221</v>
      </c>
      <c r="H19" s="263" t="s">
        <v>27</v>
      </c>
      <c r="I19" s="112"/>
      <c r="J19" s="103" t="s">
        <v>209</v>
      </c>
      <c r="K19" s="204"/>
      <c r="L19" s="206"/>
      <c r="M19" s="1243"/>
      <c r="N19" s="1306"/>
      <c r="O19" s="1246"/>
      <c r="P19" s="172" t="s">
        <v>21</v>
      </c>
      <c r="Q19" s="188" t="str">
        <f>P13</f>
        <v>①</v>
      </c>
      <c r="R19" s="186" t="s">
        <v>23</v>
      </c>
      <c r="S19" s="172" t="s">
        <v>21</v>
      </c>
      <c r="T19" s="189" t="str">
        <f>S13</f>
        <v>①</v>
      </c>
      <c r="U19" s="187" t="s">
        <v>23</v>
      </c>
    </row>
    <row r="20" spans="1:21" ht="20.25" customHeight="1" x14ac:dyDescent="0.2">
      <c r="A20" s="95" t="s">
        <v>29</v>
      </c>
      <c r="B20" s="1242"/>
      <c r="C20" s="1266"/>
      <c r="D20" s="1245"/>
      <c r="E20" s="265">
        <v>0.63888888888888895</v>
      </c>
      <c r="F20" s="100"/>
      <c r="G20" s="148" t="s">
        <v>217</v>
      </c>
      <c r="H20" s="265">
        <v>0.61805555555555558</v>
      </c>
      <c r="I20" s="333"/>
      <c r="J20" s="148" t="s">
        <v>210</v>
      </c>
      <c r="K20" s="204"/>
      <c r="L20" s="204"/>
      <c r="M20" s="110"/>
      <c r="N20" s="253"/>
      <c r="O20" s="110"/>
      <c r="P20" s="118"/>
      <c r="Q20" s="204"/>
      <c r="R20" s="1"/>
      <c r="S20" s="265"/>
      <c r="T20" s="204"/>
      <c r="U20" s="1"/>
    </row>
    <row r="21" spans="1:21" ht="18" customHeight="1" thickBot="1" x14ac:dyDescent="0.25">
      <c r="A21" s="94"/>
      <c r="B21" s="1242"/>
      <c r="C21" s="1267"/>
      <c r="D21" s="1245"/>
      <c r="E21" s="264" t="s">
        <v>21</v>
      </c>
      <c r="F21" s="188" t="str">
        <f>E23</f>
        <v>⑥</v>
      </c>
      <c r="G21" s="187" t="s">
        <v>23</v>
      </c>
      <c r="H21" s="264" t="s">
        <v>21</v>
      </c>
      <c r="I21" s="189" t="str">
        <f>F21</f>
        <v>⑥</v>
      </c>
      <c r="J21" s="187" t="s">
        <v>23</v>
      </c>
      <c r="K21" s="204"/>
      <c r="L21" s="135"/>
      <c r="M21" s="204"/>
      <c r="N21" s="1256"/>
      <c r="O21" s="1256"/>
      <c r="P21" s="204"/>
      <c r="Q21" s="1256"/>
      <c r="R21" s="1256"/>
      <c r="S21" s="303"/>
      <c r="T21" s="1256"/>
      <c r="U21" s="1256"/>
    </row>
    <row r="22" spans="1:21" ht="18" customHeight="1" x14ac:dyDescent="0.2">
      <c r="A22" s="115"/>
      <c r="B22" s="1242"/>
      <c r="C22" s="1273" t="str">
        <f>J19</f>
        <v>Revengers　す1位</v>
      </c>
      <c r="D22" s="1245"/>
      <c r="E22" s="263"/>
      <c r="F22" s="89">
        <f>I18-1</f>
        <v>-201</v>
      </c>
      <c r="G22" s="338" t="s">
        <v>116</v>
      </c>
      <c r="H22" s="263"/>
      <c r="I22" s="335">
        <f>F22-1</f>
        <v>-202</v>
      </c>
      <c r="J22" s="338" t="s">
        <v>116</v>
      </c>
      <c r="K22" s="204"/>
      <c r="L22" s="136"/>
      <c r="M22" s="1257"/>
      <c r="N22" s="349"/>
      <c r="O22" s="204"/>
      <c r="P22" s="204"/>
      <c r="Q22" s="125"/>
      <c r="R22" s="204"/>
      <c r="S22" s="303"/>
      <c r="T22" s="125"/>
      <c r="U22" s="204"/>
    </row>
    <row r="23" spans="1:21" ht="20.25" customHeight="1" x14ac:dyDescent="0.2">
      <c r="A23" s="115"/>
      <c r="B23" s="1242"/>
      <c r="C23" s="1266"/>
      <c r="D23" s="1245"/>
      <c r="E23" s="263" t="s">
        <v>30</v>
      </c>
      <c r="F23" s="101"/>
      <c r="G23" s="103" t="s">
        <v>218</v>
      </c>
      <c r="H23" s="263" t="s">
        <v>30</v>
      </c>
      <c r="I23" s="112"/>
      <c r="J23" s="103" t="s">
        <v>211</v>
      </c>
      <c r="K23" s="204"/>
      <c r="L23" s="135"/>
      <c r="M23" s="1257"/>
      <c r="N23" s="350"/>
      <c r="O23" s="1257"/>
      <c r="P23" s="116"/>
      <c r="Q23" s="204"/>
      <c r="R23" s="126"/>
      <c r="S23" s="263"/>
      <c r="T23" s="204"/>
      <c r="U23" s="126"/>
    </row>
    <row r="24" spans="1:21" ht="20.25" customHeight="1" x14ac:dyDescent="0.2">
      <c r="A24" s="115"/>
      <c r="B24" s="1242"/>
      <c r="C24" s="1266"/>
      <c r="D24" s="1245"/>
      <c r="E24" s="265">
        <v>0.69444444444444453</v>
      </c>
      <c r="F24" s="100"/>
      <c r="G24" s="148" t="s">
        <v>219</v>
      </c>
      <c r="H24" s="265">
        <v>0.67361111111111116</v>
      </c>
      <c r="I24" s="333"/>
      <c r="J24" s="148" t="s">
        <v>212</v>
      </c>
      <c r="K24" s="204"/>
      <c r="L24" s="204"/>
      <c r="M24" s="1257"/>
      <c r="N24" s="1258"/>
      <c r="O24" s="1257"/>
      <c r="P24" s="118"/>
      <c r="Q24" s="204"/>
      <c r="R24" s="1"/>
      <c r="S24" s="265"/>
      <c r="T24" s="204"/>
      <c r="U24" s="1"/>
    </row>
    <row r="25" spans="1:21" ht="18" customHeight="1" thickBot="1" x14ac:dyDescent="0.25">
      <c r="A25" s="115"/>
      <c r="B25" s="1242"/>
      <c r="C25" s="1267"/>
      <c r="D25" s="1246"/>
      <c r="E25" s="259" t="s">
        <v>21</v>
      </c>
      <c r="F25" s="188" t="str">
        <f>E19</f>
        <v>⑤</v>
      </c>
      <c r="G25" s="187" t="s">
        <v>23</v>
      </c>
      <c r="H25" s="264" t="s">
        <v>21</v>
      </c>
      <c r="I25" s="189" t="str">
        <f>F25</f>
        <v>⑤</v>
      </c>
      <c r="J25" s="187" t="s">
        <v>23</v>
      </c>
      <c r="K25" s="204"/>
      <c r="L25" s="204"/>
      <c r="M25" s="1257"/>
      <c r="N25" s="1258"/>
      <c r="O25" s="1257"/>
      <c r="P25" s="116"/>
      <c r="Q25" s="120"/>
      <c r="R25" s="121"/>
      <c r="S25" s="263"/>
      <c r="T25" s="120"/>
      <c r="U25" s="121"/>
    </row>
    <row r="26" spans="1:21" ht="18" customHeight="1" thickBot="1" x14ac:dyDescent="0.25">
      <c r="A26" s="115"/>
      <c r="B26" s="1242"/>
      <c r="C26" s="1265" t="str">
        <f>G31</f>
        <v>STAND　PLAY　け1位</v>
      </c>
      <c r="D26" s="108" t="s">
        <v>18</v>
      </c>
      <c r="E26" s="314"/>
      <c r="F26" s="89">
        <f>I22-1</f>
        <v>-203</v>
      </c>
      <c r="G26" s="338" t="s">
        <v>116</v>
      </c>
      <c r="H26" s="263"/>
      <c r="I26" s="335">
        <f>F26-1</f>
        <v>-204</v>
      </c>
      <c r="J26" s="338" t="s">
        <v>116</v>
      </c>
      <c r="M26" s="1257"/>
      <c r="N26" s="1258"/>
      <c r="O26" s="1257"/>
      <c r="P26" s="116"/>
      <c r="Q26" s="125"/>
      <c r="R26" s="204"/>
      <c r="S26" s="263"/>
      <c r="T26" s="125"/>
      <c r="U26" s="204"/>
    </row>
    <row r="27" spans="1:21" ht="20.25" customHeight="1" x14ac:dyDescent="0.2">
      <c r="A27" s="115"/>
      <c r="B27" s="1242"/>
      <c r="C27" s="1266"/>
      <c r="D27" s="1244"/>
      <c r="E27" s="314" t="s">
        <v>31</v>
      </c>
      <c r="F27" s="101"/>
      <c r="G27" s="103" t="s">
        <v>220</v>
      </c>
      <c r="H27" s="263" t="s">
        <v>31</v>
      </c>
      <c r="I27" s="112"/>
      <c r="J27" s="103" t="s">
        <v>213</v>
      </c>
      <c r="M27" s="1257"/>
      <c r="N27" s="1258"/>
      <c r="O27" s="1257"/>
      <c r="P27" s="116"/>
      <c r="Q27" s="204"/>
      <c r="R27" s="126"/>
      <c r="S27" s="263"/>
      <c r="T27" s="204"/>
      <c r="U27" s="126"/>
    </row>
    <row r="28" spans="1:21" ht="20.25" customHeight="1" x14ac:dyDescent="0.2">
      <c r="A28" s="95"/>
      <c r="B28" s="1242"/>
      <c r="C28" s="1266"/>
      <c r="D28" s="1245"/>
      <c r="E28" s="265">
        <v>0.75</v>
      </c>
      <c r="F28" s="100"/>
      <c r="G28" s="148" t="s">
        <v>216</v>
      </c>
      <c r="H28" s="265">
        <v>0.72916666666666663</v>
      </c>
      <c r="I28" s="333"/>
      <c r="J28" s="148" t="s">
        <v>214</v>
      </c>
      <c r="M28" s="1257"/>
      <c r="N28" s="1258"/>
      <c r="O28" s="1257"/>
      <c r="P28" s="118"/>
      <c r="Q28" s="204"/>
      <c r="R28" s="1"/>
      <c r="S28" s="265"/>
      <c r="T28" s="204"/>
      <c r="U28" s="1"/>
    </row>
    <row r="29" spans="1:21" ht="18" customHeight="1" thickBot="1" x14ac:dyDescent="0.25">
      <c r="A29" s="95"/>
      <c r="B29" s="1242"/>
      <c r="C29" s="1267"/>
      <c r="D29" s="1245"/>
      <c r="E29" s="259" t="s">
        <v>21</v>
      </c>
      <c r="F29" s="188" t="str">
        <f>E31</f>
        <v>⑧</v>
      </c>
      <c r="G29" s="187" t="s">
        <v>23</v>
      </c>
      <c r="H29" s="264" t="s">
        <v>21</v>
      </c>
      <c r="I29" s="189" t="str">
        <f>F29</f>
        <v>⑧</v>
      </c>
      <c r="J29" s="187" t="s">
        <v>23</v>
      </c>
      <c r="K29" s="204"/>
      <c r="L29" s="204"/>
      <c r="M29" s="1257"/>
      <c r="N29" s="1258"/>
      <c r="O29" s="1257"/>
      <c r="P29" s="116"/>
      <c r="Q29" s="120"/>
      <c r="R29" s="121"/>
      <c r="S29" s="263"/>
      <c r="T29" s="122"/>
      <c r="U29" s="123"/>
    </row>
    <row r="30" spans="1:21" ht="18" customHeight="1" x14ac:dyDescent="0.2">
      <c r="A30" s="95"/>
      <c r="B30" s="1242"/>
      <c r="C30" s="1299" t="str">
        <f>J27</f>
        <v>Goldenage　ち1位</v>
      </c>
      <c r="D30" s="1245"/>
      <c r="E30" s="314"/>
      <c r="F30" s="89">
        <f>I26-1</f>
        <v>-205</v>
      </c>
      <c r="G30" s="338" t="s">
        <v>116</v>
      </c>
      <c r="H30" s="263"/>
      <c r="I30" s="335">
        <f>F30-1</f>
        <v>-206</v>
      </c>
      <c r="J30" s="338" t="s">
        <v>116</v>
      </c>
      <c r="K30" s="204"/>
      <c r="L30" s="204"/>
      <c r="M30" s="110"/>
      <c r="N30" s="253"/>
      <c r="O30" s="110"/>
      <c r="P30" s="204"/>
      <c r="Q30" s="125"/>
      <c r="R30" s="204"/>
      <c r="S30" s="303"/>
      <c r="T30" s="125"/>
      <c r="U30" s="116"/>
    </row>
    <row r="31" spans="1:21" ht="20.25" customHeight="1" x14ac:dyDescent="0.2">
      <c r="A31" s="95"/>
      <c r="B31" s="1242"/>
      <c r="C31" s="1300"/>
      <c r="D31" s="1245"/>
      <c r="E31" s="314" t="s">
        <v>32</v>
      </c>
      <c r="F31" s="101"/>
      <c r="G31" s="103" t="s">
        <v>205</v>
      </c>
      <c r="H31" s="263" t="s">
        <v>32</v>
      </c>
      <c r="I31" s="112"/>
      <c r="J31" s="103" t="s">
        <v>222</v>
      </c>
      <c r="K31" s="204"/>
      <c r="L31" s="204"/>
      <c r="M31" s="110"/>
      <c r="N31" s="253"/>
      <c r="O31" s="110"/>
      <c r="P31" s="204"/>
      <c r="Q31" s="204"/>
      <c r="R31" s="126"/>
      <c r="S31" s="303"/>
      <c r="T31" s="204"/>
      <c r="U31" s="1"/>
    </row>
    <row r="32" spans="1:21" ht="20.25" customHeight="1" x14ac:dyDescent="0.2">
      <c r="A32" s="95"/>
      <c r="B32" s="94"/>
      <c r="C32" s="1300"/>
      <c r="D32" s="1245"/>
      <c r="E32" s="262">
        <v>0.80555555555555547</v>
      </c>
      <c r="F32" s="100"/>
      <c r="G32" s="148" t="s">
        <v>206</v>
      </c>
      <c r="H32" s="265">
        <v>0.78472222222222221</v>
      </c>
      <c r="I32" s="333"/>
      <c r="J32" s="148" t="s">
        <v>215</v>
      </c>
      <c r="K32" s="204"/>
      <c r="L32" s="204"/>
      <c r="M32" s="204"/>
      <c r="N32" s="253"/>
      <c r="O32" s="110"/>
      <c r="P32" s="96"/>
      <c r="Q32" s="204"/>
      <c r="R32" s="1"/>
      <c r="S32" s="262"/>
      <c r="T32" s="204"/>
      <c r="U32" s="1"/>
    </row>
    <row r="33" spans="1:21" ht="18" customHeight="1" thickBot="1" x14ac:dyDescent="0.25">
      <c r="A33" s="206"/>
      <c r="B33" s="208"/>
      <c r="C33" s="1301"/>
      <c r="D33" s="1246"/>
      <c r="E33" s="93" t="s">
        <v>21</v>
      </c>
      <c r="F33" s="188" t="str">
        <f>E27</f>
        <v>⑦</v>
      </c>
      <c r="G33" s="186" t="s">
        <v>23</v>
      </c>
      <c r="H33" s="93" t="s">
        <v>21</v>
      </c>
      <c r="I33" s="189" t="str">
        <f>F33</f>
        <v>⑦</v>
      </c>
      <c r="J33" s="187" t="s">
        <v>23</v>
      </c>
      <c r="K33" s="204"/>
      <c r="L33" s="204"/>
      <c r="M33" s="204"/>
      <c r="N33" s="253"/>
      <c r="O33" s="110"/>
      <c r="P33" s="204"/>
      <c r="Q33" s="120"/>
      <c r="R33" s="121"/>
      <c r="S33" s="303"/>
      <c r="T33" s="120"/>
      <c r="U33" s="121"/>
    </row>
    <row r="34" spans="1:21" ht="18" customHeight="1" x14ac:dyDescent="0.2">
      <c r="A34" s="204"/>
      <c r="B34" s="204"/>
      <c r="C34" s="253"/>
      <c r="D34" s="110"/>
      <c r="E34" s="314"/>
      <c r="F34" s="120"/>
      <c r="G34" s="121"/>
      <c r="H34" s="314"/>
      <c r="I34" s="120"/>
      <c r="J34" s="121"/>
      <c r="K34" s="204"/>
      <c r="N34" s="349"/>
      <c r="O34" s="110"/>
    </row>
    <row r="35" spans="1:21" ht="20.25" customHeight="1" x14ac:dyDescent="0.2">
      <c r="A35" s="99"/>
      <c r="B35" s="99"/>
      <c r="C35" s="349"/>
      <c r="D35" s="110"/>
      <c r="E35" s="99"/>
      <c r="F35" s="99"/>
      <c r="G35" s="99"/>
      <c r="H35" s="99"/>
      <c r="I35" s="99"/>
      <c r="J35" s="99"/>
      <c r="K35" s="204"/>
      <c r="N35" s="349"/>
      <c r="O35" s="110"/>
    </row>
    <row r="36" spans="1:21" ht="20.25" customHeight="1" x14ac:dyDescent="0.2">
      <c r="C36" s="349"/>
      <c r="D36" s="110"/>
      <c r="K36" s="204"/>
      <c r="N36" s="349"/>
      <c r="O36" s="110"/>
    </row>
    <row r="37" spans="1:21" ht="18" customHeight="1" x14ac:dyDescent="0.2">
      <c r="C37" s="349"/>
      <c r="D37" s="110"/>
      <c r="K37" s="204"/>
      <c r="N37" s="349"/>
      <c r="O37" s="110"/>
    </row>
    <row r="38" spans="1:21" x14ac:dyDescent="0.2">
      <c r="C38" s="349"/>
      <c r="D38" s="110"/>
      <c r="N38" s="349"/>
      <c r="O38" s="110"/>
    </row>
  </sheetData>
  <mergeCells count="37">
    <mergeCell ref="C22:C25"/>
    <mergeCell ref="C26:C29"/>
    <mergeCell ref="C30:C33"/>
    <mergeCell ref="N3:N5"/>
    <mergeCell ref="N6:N9"/>
    <mergeCell ref="N13:N15"/>
    <mergeCell ref="N16:N19"/>
    <mergeCell ref="C18:C21"/>
    <mergeCell ref="Q21:R21"/>
    <mergeCell ref="T21:U21"/>
    <mergeCell ref="M22:M29"/>
    <mergeCell ref="O23:O29"/>
    <mergeCell ref="N24:N25"/>
    <mergeCell ref="N26:N27"/>
    <mergeCell ref="N28:N29"/>
    <mergeCell ref="Q11:R11"/>
    <mergeCell ref="T11:U11"/>
    <mergeCell ref="M12:M19"/>
    <mergeCell ref="O13:O19"/>
    <mergeCell ref="B4:B31"/>
    <mergeCell ref="D15:D25"/>
    <mergeCell ref="D27:D33"/>
    <mergeCell ref="M2:M9"/>
    <mergeCell ref="O3:O9"/>
    <mergeCell ref="N11:O11"/>
    <mergeCell ref="N21:O21"/>
    <mergeCell ref="D3:D13"/>
    <mergeCell ref="C3:C5"/>
    <mergeCell ref="C6:C9"/>
    <mergeCell ref="C10:C13"/>
    <mergeCell ref="C14:C17"/>
    <mergeCell ref="T1:U1"/>
    <mergeCell ref="C1:D1"/>
    <mergeCell ref="F1:G1"/>
    <mergeCell ref="I1:J1"/>
    <mergeCell ref="N1:O1"/>
    <mergeCell ref="Q1:R1"/>
  </mergeCells>
  <phoneticPr fontId="20"/>
  <dataValidations count="1">
    <dataValidation imeMode="halfAlpha" allowBlank="1" showInputMessage="1" showErrorMessage="1" sqref="R27:R28 R4 U20 J8 U23:U24 R20 U32 R23:R24 G4 R31:R32 R7:R8 U27:U28 R14 R17:R18 U13 U4 G23:G24 G31:G32 G27:G28 J19:J20 G19:G20 J15:J16 J4 J12 G15:G16 G8 G12 J27:J28 J31:J32 J23:J24 U8 U17" xr:uid="{00000000-0002-0000-0E00-000000000000}"/>
  </dataValidations>
  <pageMargins left="0.7" right="0.7" top="0.75" bottom="0.75" header="0.3" footer="0.3"/>
  <pageSetup paperSize="9" scale="73"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E55"/>
  <sheetViews>
    <sheetView showGridLines="0" topLeftCell="A10" zoomScaleNormal="100" workbookViewId="0">
      <selection activeCell="P21" sqref="P21"/>
    </sheetView>
  </sheetViews>
  <sheetFormatPr defaultColWidth="8.88671875" defaultRowHeight="14.4" x14ac:dyDescent="0.2"/>
  <cols>
    <col min="1" max="2" width="6.6640625" style="134" customWidth="1"/>
    <col min="3" max="3" width="8.88671875" style="134" customWidth="1"/>
    <col min="4" max="4" width="5.109375" style="134" customWidth="1"/>
    <col min="5" max="5" width="6.6640625" style="134" customWidth="1"/>
    <col min="6" max="6" width="5.6640625" style="134" customWidth="1"/>
    <col min="7" max="7" width="18.6640625" style="134" customWidth="1"/>
    <col min="8" max="8" width="6.6640625" style="134" customWidth="1"/>
    <col min="9" max="9" width="5.6640625" style="134" customWidth="1"/>
    <col min="10" max="10" width="18.6640625" style="134" customWidth="1"/>
    <col min="11" max="11" width="3.6640625" style="134" customWidth="1"/>
    <col min="12" max="13" width="6.6640625" style="134" customWidth="1"/>
    <col min="14" max="14" width="8.88671875" style="134" customWidth="1"/>
    <col min="15" max="15" width="5.109375" style="134" customWidth="1"/>
    <col min="16" max="16" width="6.6640625" style="134" customWidth="1"/>
    <col min="17" max="17" width="5.6640625" style="134" customWidth="1"/>
    <col min="18" max="18" width="18.6640625" style="134" customWidth="1"/>
    <col min="19" max="19" width="6.6640625" style="134" customWidth="1"/>
    <col min="20" max="20" width="5.6640625" style="134" customWidth="1"/>
    <col min="21" max="21" width="18.6640625" style="134" customWidth="1"/>
    <col min="22" max="22" width="3.6640625" style="151" customWidth="1"/>
    <col min="23" max="31" width="9" style="429" customWidth="1"/>
    <col min="32" max="16384" width="8.88671875" style="134"/>
  </cols>
  <sheetData>
    <row r="1" spans="1:31" ht="18" customHeight="1" thickBot="1" x14ac:dyDescent="0.25">
      <c r="A1" s="365" t="s">
        <v>11</v>
      </c>
      <c r="B1" s="364" t="s">
        <v>12</v>
      </c>
      <c r="C1" s="1307" t="s">
        <v>13</v>
      </c>
      <c r="D1" s="1308"/>
      <c r="E1" s="427" t="s">
        <v>14</v>
      </c>
      <c r="F1" s="1307" t="s">
        <v>15</v>
      </c>
      <c r="G1" s="1308"/>
      <c r="H1" s="364" t="s">
        <v>14</v>
      </c>
      <c r="I1" s="1309" t="s">
        <v>16</v>
      </c>
      <c r="J1" s="1308"/>
      <c r="K1" s="211"/>
      <c r="L1" s="365" t="s">
        <v>11</v>
      </c>
      <c r="M1" s="364" t="s">
        <v>12</v>
      </c>
      <c r="N1" s="1307" t="s">
        <v>13</v>
      </c>
      <c r="O1" s="1308"/>
      <c r="P1" s="427" t="s">
        <v>14</v>
      </c>
      <c r="Q1" s="1307" t="s">
        <v>15</v>
      </c>
      <c r="R1" s="1308"/>
      <c r="S1" s="364" t="s">
        <v>14</v>
      </c>
      <c r="T1" s="1309" t="s">
        <v>16</v>
      </c>
      <c r="U1" s="1308"/>
      <c r="V1" s="263"/>
      <c r="W1" s="134"/>
      <c r="X1" s="134"/>
      <c r="Y1" s="134"/>
      <c r="Z1" s="134"/>
      <c r="AA1" s="134"/>
      <c r="AB1" s="134"/>
      <c r="AC1" s="134"/>
      <c r="AD1" s="134"/>
      <c r="AE1" s="134"/>
    </row>
    <row r="2" spans="1:31" ht="18" customHeight="1" thickBot="1" x14ac:dyDescent="0.25">
      <c r="A2" s="428"/>
      <c r="B2" s="267"/>
      <c r="C2" s="360" t="s">
        <v>17</v>
      </c>
      <c r="D2" s="361" t="s">
        <v>18</v>
      </c>
      <c r="E2" s="263"/>
      <c r="F2" s="335">
        <v>-221</v>
      </c>
      <c r="G2" s="338" t="s">
        <v>80</v>
      </c>
      <c r="H2" s="263"/>
      <c r="I2" s="335">
        <f>F2-1</f>
        <v>-222</v>
      </c>
      <c r="J2" s="338" t="s">
        <v>80</v>
      </c>
      <c r="K2" s="211"/>
      <c r="L2" s="428"/>
      <c r="M2" s="267"/>
      <c r="N2" s="360" t="s">
        <v>17</v>
      </c>
      <c r="O2" s="361" t="s">
        <v>18</v>
      </c>
      <c r="P2" s="263"/>
      <c r="Q2" s="335">
        <v>-241</v>
      </c>
      <c r="R2" s="338" t="s">
        <v>123</v>
      </c>
      <c r="S2" s="263"/>
      <c r="T2" s="335">
        <f>Q2-1</f>
        <v>-242</v>
      </c>
      <c r="U2" s="338" t="s">
        <v>124</v>
      </c>
      <c r="V2" s="263"/>
      <c r="W2" s="134"/>
      <c r="X2" s="134"/>
      <c r="Y2" s="134"/>
      <c r="Z2" s="134"/>
      <c r="AA2" s="134"/>
      <c r="AB2" s="134"/>
      <c r="AC2" s="134"/>
      <c r="AD2" s="134"/>
      <c r="AE2" s="134"/>
    </row>
    <row r="3" spans="1:31" ht="26.1" customHeight="1" x14ac:dyDescent="0.2">
      <c r="A3" s="211"/>
      <c r="B3" s="267"/>
      <c r="C3" s="1314" t="str">
        <f>J11</f>
        <v>ウエバーにて決定</v>
      </c>
      <c r="D3" s="1311"/>
      <c r="E3" s="263" t="s">
        <v>19</v>
      </c>
      <c r="F3" s="112">
        <v>1</v>
      </c>
      <c r="G3" s="107" t="str">
        <f>OP_選手権_順位決定戦!C14</f>
        <v>1部
1位</v>
      </c>
      <c r="H3" s="263" t="s">
        <v>19</v>
      </c>
      <c r="I3" s="112">
        <v>11</v>
      </c>
      <c r="J3" s="107" t="str">
        <f>OP_選手権_順位決定戦!W14</f>
        <v>ウエバーにて決定</v>
      </c>
      <c r="K3" s="43"/>
      <c r="L3" s="211"/>
      <c r="M3" s="267"/>
      <c r="N3" s="1314" t="str">
        <f>R8</f>
        <v>クボタ</v>
      </c>
      <c r="O3" s="1311"/>
      <c r="P3" s="263" t="s">
        <v>19</v>
      </c>
      <c r="Q3" s="112" t="s">
        <v>187</v>
      </c>
      <c r="R3" s="107" t="str">
        <f>OP_リーグ戦!B48</f>
        <v>大阪市消防局</v>
      </c>
      <c r="S3" s="263" t="s">
        <v>19</v>
      </c>
      <c r="T3" s="112" t="s">
        <v>187</v>
      </c>
      <c r="U3" s="107" t="str">
        <f>OP_リーグ戦!B49</f>
        <v>バンビーナ</v>
      </c>
      <c r="V3" s="263"/>
      <c r="W3" s="134"/>
      <c r="X3" s="134"/>
      <c r="Y3" s="134"/>
      <c r="Z3" s="134"/>
      <c r="AA3" s="134"/>
      <c r="AB3" s="134"/>
      <c r="AC3" s="134"/>
      <c r="AD3" s="134"/>
      <c r="AE3" s="134"/>
    </row>
    <row r="4" spans="1:31" ht="26.1" customHeight="1" x14ac:dyDescent="0.2">
      <c r="A4" s="211"/>
      <c r="B4" s="1310" t="s">
        <v>77</v>
      </c>
      <c r="C4" s="1300"/>
      <c r="D4" s="1312"/>
      <c r="E4" s="265">
        <v>0.41666666666666669</v>
      </c>
      <c r="F4" s="333">
        <v>2</v>
      </c>
      <c r="G4" s="107" t="str">
        <f>OP_選手権_順位決定戦!E14</f>
        <v>ウエバーにて決定</v>
      </c>
      <c r="H4" s="265">
        <v>0.39583333333333331</v>
      </c>
      <c r="I4" s="333">
        <v>12</v>
      </c>
      <c r="J4" s="107" t="str">
        <f>OP_選手権_順位決定戦!Y14</f>
        <v>1部
6位</v>
      </c>
      <c r="K4" s="44"/>
      <c r="L4" s="211"/>
      <c r="M4" s="1310" t="s">
        <v>78</v>
      </c>
      <c r="N4" s="1300"/>
      <c r="O4" s="1312"/>
      <c r="P4" s="265">
        <v>0.39583333333333331</v>
      </c>
      <c r="Q4" s="333" t="s">
        <v>188</v>
      </c>
      <c r="R4" s="104" t="str">
        <f>OP_リーグ戦!C48</f>
        <v>大阪市役所</v>
      </c>
      <c r="S4" s="265">
        <v>0.41666666666666669</v>
      </c>
      <c r="T4" s="333" t="s">
        <v>188</v>
      </c>
      <c r="U4" s="104" t="str">
        <f>OP_リーグ戦!C49</f>
        <v>蒲公英</v>
      </c>
      <c r="V4" s="263"/>
      <c r="W4" s="134"/>
      <c r="X4" s="134"/>
      <c r="Y4" s="134"/>
      <c r="Z4" s="134"/>
      <c r="AA4" s="134"/>
      <c r="AB4" s="134"/>
      <c r="AC4" s="134"/>
      <c r="AD4" s="134"/>
      <c r="AE4" s="134"/>
    </row>
    <row r="5" spans="1:31" ht="18" customHeight="1" thickBot="1" x14ac:dyDescent="0.25">
      <c r="A5" s="211"/>
      <c r="B5" s="1310"/>
      <c r="C5" s="1315"/>
      <c r="D5" s="1312"/>
      <c r="E5" s="264" t="s">
        <v>21</v>
      </c>
      <c r="F5" s="347" t="str">
        <f>E11</f>
        <v>③</v>
      </c>
      <c r="G5" s="348" t="s">
        <v>23</v>
      </c>
      <c r="H5" s="264" t="s">
        <v>21</v>
      </c>
      <c r="I5" s="347" t="str">
        <f>H11</f>
        <v>③</v>
      </c>
      <c r="J5" s="348" t="s">
        <v>23</v>
      </c>
      <c r="K5" s="212"/>
      <c r="L5" s="211"/>
      <c r="M5" s="1310"/>
      <c r="N5" s="1315"/>
      <c r="O5" s="1312"/>
      <c r="P5" s="264" t="s">
        <v>21</v>
      </c>
      <c r="Q5" s="114" t="str">
        <f>P7</f>
        <v>②</v>
      </c>
      <c r="R5" s="113" t="s">
        <v>23</v>
      </c>
      <c r="S5" s="264" t="s">
        <v>21</v>
      </c>
      <c r="T5" s="114" t="str">
        <f>S7</f>
        <v>②</v>
      </c>
      <c r="U5" s="113" t="s">
        <v>23</v>
      </c>
      <c r="V5" s="263"/>
      <c r="W5" s="134"/>
      <c r="X5" s="134"/>
      <c r="Y5" s="134"/>
      <c r="Z5" s="134"/>
      <c r="AA5" s="134"/>
      <c r="AB5" s="134"/>
      <c r="AC5" s="134"/>
      <c r="AD5" s="134"/>
      <c r="AE5" s="134"/>
    </row>
    <row r="6" spans="1:31" ht="18" customHeight="1" x14ac:dyDescent="0.2">
      <c r="A6" s="211"/>
      <c r="B6" s="1310"/>
      <c r="C6" s="1316" t="str">
        <f>G4</f>
        <v>ウエバーにて決定</v>
      </c>
      <c r="D6" s="1312"/>
      <c r="E6" s="263"/>
      <c r="F6" s="335">
        <f>I2-1</f>
        <v>-223</v>
      </c>
      <c r="G6" s="338" t="s">
        <v>80</v>
      </c>
      <c r="H6" s="263"/>
      <c r="I6" s="335">
        <f>F6-1</f>
        <v>-224</v>
      </c>
      <c r="J6" s="338" t="s">
        <v>80</v>
      </c>
      <c r="K6" s="211"/>
      <c r="L6" s="211"/>
      <c r="M6" s="1310"/>
      <c r="N6" s="1316" t="str">
        <f>U3</f>
        <v>バンビーナ</v>
      </c>
      <c r="O6" s="1312"/>
      <c r="P6" s="263"/>
      <c r="Q6" s="335">
        <f>T2-1</f>
        <v>-243</v>
      </c>
      <c r="R6" s="338" t="s">
        <v>125</v>
      </c>
      <c r="S6" s="263"/>
      <c r="T6" s="335">
        <f>Q6-1</f>
        <v>-244</v>
      </c>
      <c r="U6" s="338" t="s">
        <v>126</v>
      </c>
      <c r="V6" s="263"/>
      <c r="W6" s="134"/>
      <c r="X6" s="134"/>
      <c r="Y6" s="134"/>
      <c r="Z6" s="134"/>
      <c r="AA6" s="134"/>
      <c r="AB6" s="134"/>
      <c r="AC6" s="134"/>
      <c r="AD6" s="134"/>
      <c r="AE6" s="134"/>
    </row>
    <row r="7" spans="1:31" ht="26.1" customHeight="1" x14ac:dyDescent="0.2">
      <c r="A7" s="211"/>
      <c r="B7" s="1310"/>
      <c r="C7" s="1300"/>
      <c r="D7" s="1312"/>
      <c r="E7" s="263" t="s">
        <v>22</v>
      </c>
      <c r="F7" s="112">
        <v>3</v>
      </c>
      <c r="G7" s="107" t="str">
        <f>OP_選手権_順位決定戦!G14</f>
        <v>ウエバーにて決定</v>
      </c>
      <c r="H7" s="263" t="s">
        <v>22</v>
      </c>
      <c r="I7" s="112">
        <v>13</v>
      </c>
      <c r="J7" s="107" t="str">
        <f>OP_選手権_順位決定戦!AA14</f>
        <v>1部
7位</v>
      </c>
      <c r="K7" s="43"/>
      <c r="L7" s="211"/>
      <c r="M7" s="1310"/>
      <c r="N7" s="1300"/>
      <c r="O7" s="1312"/>
      <c r="P7" s="263" t="s">
        <v>22</v>
      </c>
      <c r="Q7" s="112" t="s">
        <v>187</v>
      </c>
      <c r="R7" s="107" t="str">
        <f>OP_リーグ戦!B50</f>
        <v>ろんぐ団大阪</v>
      </c>
      <c r="S7" s="263" t="s">
        <v>22</v>
      </c>
      <c r="T7" s="112" t="s">
        <v>187</v>
      </c>
      <c r="U7" s="107" t="str">
        <f>OP_リーグ戦!B51</f>
        <v>SPARROWS</v>
      </c>
      <c r="V7" s="263"/>
      <c r="W7" s="134"/>
      <c r="X7" s="134"/>
      <c r="Y7" s="134"/>
      <c r="Z7" s="134"/>
      <c r="AA7" s="134"/>
      <c r="AB7" s="134"/>
      <c r="AC7" s="134"/>
      <c r="AD7" s="134"/>
      <c r="AE7" s="134"/>
    </row>
    <row r="8" spans="1:31" ht="26.1" customHeight="1" x14ac:dyDescent="0.2">
      <c r="A8" s="211"/>
      <c r="B8" s="1310"/>
      <c r="C8" s="1300"/>
      <c r="D8" s="1312"/>
      <c r="E8" s="265">
        <v>0.4861111111111111</v>
      </c>
      <c r="F8" s="333">
        <v>4</v>
      </c>
      <c r="G8" s="107" t="str">
        <f>OP_選手権_順位決定戦!I14</f>
        <v>1部
8位</v>
      </c>
      <c r="H8" s="265">
        <v>0.46527777777777773</v>
      </c>
      <c r="I8" s="333">
        <v>14</v>
      </c>
      <c r="J8" s="107" t="str">
        <f>OP_選手権_順位決定戦!AC14</f>
        <v>ウエバーにて決定</v>
      </c>
      <c r="K8" s="44"/>
      <c r="L8" s="211"/>
      <c r="M8" s="1310"/>
      <c r="N8" s="1300"/>
      <c r="O8" s="1312"/>
      <c r="P8" s="265">
        <v>0.4513888888888889</v>
      </c>
      <c r="Q8" s="333" t="s">
        <v>188</v>
      </c>
      <c r="R8" s="104" t="str">
        <f>OP_リーグ戦!C50</f>
        <v>クボタ</v>
      </c>
      <c r="S8" s="265">
        <v>0.47222222222222227</v>
      </c>
      <c r="T8" s="333" t="s">
        <v>188</v>
      </c>
      <c r="U8" s="104" t="str">
        <f>OP_リーグ戦!C51</f>
        <v>ONEWAY</v>
      </c>
      <c r="V8" s="263"/>
      <c r="W8" s="134"/>
      <c r="X8" s="134"/>
      <c r="Y8" s="134"/>
      <c r="Z8" s="134"/>
      <c r="AA8" s="134"/>
      <c r="AB8" s="134"/>
      <c r="AC8" s="134"/>
      <c r="AD8" s="134"/>
      <c r="AE8" s="134"/>
    </row>
    <row r="9" spans="1:31" ht="18" customHeight="1" thickBot="1" x14ac:dyDescent="0.25">
      <c r="A9" s="211"/>
      <c r="B9" s="1310"/>
      <c r="C9" s="1315"/>
      <c r="D9" s="1312"/>
      <c r="E9" s="264" t="s">
        <v>21</v>
      </c>
      <c r="F9" s="114" t="str">
        <f>E3</f>
        <v>①</v>
      </c>
      <c r="G9" s="113" t="s">
        <v>23</v>
      </c>
      <c r="H9" s="264" t="s">
        <v>21</v>
      </c>
      <c r="I9" s="114" t="str">
        <f>E3</f>
        <v>①</v>
      </c>
      <c r="J9" s="113" t="s">
        <v>23</v>
      </c>
      <c r="K9" s="212"/>
      <c r="L9" s="211"/>
      <c r="M9" s="1310"/>
      <c r="N9" s="1315"/>
      <c r="O9" s="1312"/>
      <c r="P9" s="264" t="s">
        <v>21</v>
      </c>
      <c r="Q9" s="114" t="str">
        <f>P3</f>
        <v>①</v>
      </c>
      <c r="R9" s="113" t="s">
        <v>23</v>
      </c>
      <c r="S9" s="264" t="s">
        <v>21</v>
      </c>
      <c r="T9" s="114" t="str">
        <f>P3</f>
        <v>①</v>
      </c>
      <c r="U9" s="113" t="s">
        <v>23</v>
      </c>
      <c r="V9" s="263"/>
      <c r="W9" s="134"/>
      <c r="X9" s="134"/>
      <c r="Y9" s="134"/>
      <c r="Z9" s="134"/>
      <c r="AA9" s="134"/>
      <c r="AB9" s="134"/>
      <c r="AC9" s="134"/>
      <c r="AD9" s="134"/>
      <c r="AE9" s="134"/>
    </row>
    <row r="10" spans="1:31" ht="18" customHeight="1" x14ac:dyDescent="0.2">
      <c r="A10" s="211"/>
      <c r="B10" s="1310"/>
      <c r="C10" s="1316" t="str">
        <f>J7</f>
        <v>1部
7位</v>
      </c>
      <c r="D10" s="1312"/>
      <c r="E10" s="263"/>
      <c r="F10" s="335">
        <f>I6-1</f>
        <v>-225</v>
      </c>
      <c r="G10" s="338" t="s">
        <v>80</v>
      </c>
      <c r="H10" s="263"/>
      <c r="I10" s="335">
        <f>F10-1</f>
        <v>-226</v>
      </c>
      <c r="J10" s="338" t="s">
        <v>80</v>
      </c>
      <c r="K10" s="213"/>
      <c r="L10" s="211"/>
      <c r="M10" s="1310"/>
      <c r="N10" s="1316" t="str">
        <f>U15</f>
        <v>日本生命</v>
      </c>
      <c r="O10" s="1312"/>
      <c r="P10" s="263"/>
      <c r="Q10" s="335">
        <f>T6-1</f>
        <v>-245</v>
      </c>
      <c r="R10" s="338" t="s">
        <v>127</v>
      </c>
      <c r="S10" s="263"/>
      <c r="T10" s="335">
        <f>Q10-1</f>
        <v>-246</v>
      </c>
      <c r="U10" s="338" t="s">
        <v>128</v>
      </c>
      <c r="V10" s="263"/>
      <c r="W10" s="134"/>
      <c r="X10" s="134"/>
      <c r="Y10" s="134"/>
      <c r="Z10" s="134"/>
      <c r="AA10" s="134"/>
      <c r="AB10" s="134"/>
      <c r="AC10" s="134"/>
      <c r="AD10" s="134"/>
      <c r="AE10" s="134"/>
    </row>
    <row r="11" spans="1:31" ht="20.25" customHeight="1" x14ac:dyDescent="0.2">
      <c r="A11" s="211"/>
      <c r="B11" s="1310"/>
      <c r="C11" s="1300"/>
      <c r="D11" s="1312"/>
      <c r="E11" s="263" t="s">
        <v>24</v>
      </c>
      <c r="F11" s="112">
        <v>5</v>
      </c>
      <c r="G11" s="107" t="str">
        <f>OP_選手権_順位決定戦!K14</f>
        <v>1部
5位</v>
      </c>
      <c r="H11" s="263" t="s">
        <v>24</v>
      </c>
      <c r="I11" s="112">
        <v>15</v>
      </c>
      <c r="J11" s="107" t="str">
        <f>OP_選手権_順位決定戦!AE14</f>
        <v>ウエバーにて決定</v>
      </c>
      <c r="K11" s="43"/>
      <c r="L11" s="211"/>
      <c r="M11" s="1310"/>
      <c r="N11" s="1300"/>
      <c r="O11" s="1312"/>
      <c r="P11" s="263" t="s">
        <v>24</v>
      </c>
      <c r="Q11" s="112" t="s">
        <v>187</v>
      </c>
      <c r="R11" s="107" t="str">
        <f>OP_リーグ戦!B52</f>
        <v>ラッシングバニーズ</v>
      </c>
      <c r="S11" s="263" t="s">
        <v>24</v>
      </c>
      <c r="T11" s="112" t="s">
        <v>187</v>
      </c>
      <c r="U11" s="107">
        <f>OP_リーグ戦!B53</f>
        <v>0</v>
      </c>
      <c r="V11" s="263"/>
      <c r="W11" s="134"/>
      <c r="X11" s="134"/>
      <c r="Y11" s="134"/>
      <c r="Z11" s="134"/>
      <c r="AA11" s="134"/>
      <c r="AB11" s="134"/>
      <c r="AC11" s="134"/>
      <c r="AD11" s="134"/>
      <c r="AE11" s="134"/>
    </row>
    <row r="12" spans="1:31" ht="20.25" customHeight="1" x14ac:dyDescent="0.2">
      <c r="A12" s="211"/>
      <c r="B12" s="1310"/>
      <c r="C12" s="1300"/>
      <c r="D12" s="1312"/>
      <c r="E12" s="266">
        <v>0.55555555555555558</v>
      </c>
      <c r="F12" s="333">
        <v>6</v>
      </c>
      <c r="G12" s="107" t="str">
        <f>OP_選手権_順位決定戦!M14</f>
        <v>ウエバーにて決定</v>
      </c>
      <c r="H12" s="266">
        <v>0.53472222222222221</v>
      </c>
      <c r="I12" s="333">
        <v>16</v>
      </c>
      <c r="J12" s="107" t="str">
        <f>OP_選手権_順位決定戦!AG14</f>
        <v>1部
2位</v>
      </c>
      <c r="K12" s="44"/>
      <c r="L12" s="211"/>
      <c r="M12" s="1310"/>
      <c r="N12" s="1300"/>
      <c r="O12" s="1312"/>
      <c r="P12" s="266">
        <v>0.50694444444444442</v>
      </c>
      <c r="Q12" s="333" t="s">
        <v>188</v>
      </c>
      <c r="R12" s="104" t="str">
        <f>OP_リーグ戦!C52</f>
        <v>ＯＡＳＩＳ</v>
      </c>
      <c r="S12" s="266">
        <v>0.52777777777777779</v>
      </c>
      <c r="T12" s="333" t="s">
        <v>188</v>
      </c>
      <c r="U12" s="104">
        <f>OP_リーグ戦!C53</f>
        <v>0</v>
      </c>
      <c r="V12" s="263"/>
      <c r="W12" s="134"/>
      <c r="X12" s="134"/>
      <c r="Y12" s="134"/>
      <c r="Z12" s="134"/>
      <c r="AA12" s="134"/>
      <c r="AB12" s="134"/>
      <c r="AC12" s="134"/>
      <c r="AD12" s="134"/>
      <c r="AE12" s="134"/>
    </row>
    <row r="13" spans="1:31" ht="18" customHeight="1" thickBot="1" x14ac:dyDescent="0.25">
      <c r="A13" s="211"/>
      <c r="B13" s="1310"/>
      <c r="C13" s="1315"/>
      <c r="D13" s="1313"/>
      <c r="E13" s="264" t="s">
        <v>21</v>
      </c>
      <c r="F13" s="114" t="str">
        <f>E7</f>
        <v>②</v>
      </c>
      <c r="G13" s="113" t="s">
        <v>23</v>
      </c>
      <c r="H13" s="264" t="s">
        <v>21</v>
      </c>
      <c r="I13" s="114" t="str">
        <f>H7</f>
        <v>②</v>
      </c>
      <c r="J13" s="113" t="s">
        <v>23</v>
      </c>
      <c r="K13" s="212"/>
      <c r="L13" s="211"/>
      <c r="M13" s="1310"/>
      <c r="N13" s="1315"/>
      <c r="O13" s="1313"/>
      <c r="P13" s="264" t="s">
        <v>21</v>
      </c>
      <c r="Q13" s="114" t="str">
        <f>P15</f>
        <v>④</v>
      </c>
      <c r="R13" s="113" t="s">
        <v>23</v>
      </c>
      <c r="S13" s="264" t="s">
        <v>21</v>
      </c>
      <c r="T13" s="114" t="str">
        <f>S15</f>
        <v>④</v>
      </c>
      <c r="U13" s="113" t="s">
        <v>23</v>
      </c>
      <c r="V13" s="263"/>
      <c r="W13" s="134"/>
      <c r="X13" s="134"/>
      <c r="Y13" s="134"/>
      <c r="Z13" s="134"/>
      <c r="AA13" s="134"/>
      <c r="AB13" s="134"/>
      <c r="AC13" s="134"/>
      <c r="AD13" s="134"/>
      <c r="AE13" s="134"/>
    </row>
    <row r="14" spans="1:31" ht="18" customHeight="1" thickBot="1" x14ac:dyDescent="0.25">
      <c r="A14" s="362"/>
      <c r="B14" s="1310"/>
      <c r="C14" s="1299">
        <f>J20</f>
        <v>11</v>
      </c>
      <c r="D14" s="361" t="s">
        <v>18</v>
      </c>
      <c r="E14" s="263"/>
      <c r="F14" s="335">
        <f>I10-1</f>
        <v>-227</v>
      </c>
      <c r="G14" s="338" t="s">
        <v>80</v>
      </c>
      <c r="H14" s="263"/>
      <c r="I14" s="335">
        <f>F14-1</f>
        <v>-228</v>
      </c>
      <c r="J14" s="338" t="s">
        <v>118</v>
      </c>
      <c r="K14" s="211"/>
      <c r="L14" s="362"/>
      <c r="M14" s="1310"/>
      <c r="N14" s="1299">
        <f>U12</f>
        <v>0</v>
      </c>
      <c r="O14" s="361" t="s">
        <v>18</v>
      </c>
      <c r="P14" s="263"/>
      <c r="Q14" s="335">
        <f>T10-1</f>
        <v>-247</v>
      </c>
      <c r="R14" s="338" t="str">
        <f>'1108臨海,1122美原'!R2</f>
        <v>男子-3部B　か</v>
      </c>
      <c r="S14" s="263"/>
      <c r="T14" s="335">
        <f>Q14-1</f>
        <v>-248</v>
      </c>
      <c r="U14" s="338" t="str">
        <f>'1108臨海,1122美原'!U2</f>
        <v>男子-3部B　き</v>
      </c>
      <c r="V14" s="263"/>
      <c r="W14" s="134"/>
      <c r="X14" s="134"/>
      <c r="Y14" s="134"/>
      <c r="Z14" s="134"/>
      <c r="AA14" s="134"/>
      <c r="AB14" s="134"/>
      <c r="AC14" s="134"/>
      <c r="AD14" s="134"/>
      <c r="AE14" s="134"/>
    </row>
    <row r="15" spans="1:31" ht="20.25" customHeight="1" x14ac:dyDescent="0.2">
      <c r="A15" s="362"/>
      <c r="B15" s="1310"/>
      <c r="C15" s="1300"/>
      <c r="D15" s="1311"/>
      <c r="E15" s="263" t="s">
        <v>25</v>
      </c>
      <c r="F15" s="112">
        <v>7</v>
      </c>
      <c r="G15" s="107" t="str">
        <f>OP_選手権_順位決定戦!O14</f>
        <v>ウエバーにて決定</v>
      </c>
      <c r="H15" s="263" t="s">
        <v>25</v>
      </c>
      <c r="I15" s="112">
        <v>3</v>
      </c>
      <c r="J15" s="107">
        <f>OP_選手権_順位決定戦!I49</f>
        <v>4</v>
      </c>
      <c r="K15" s="43"/>
      <c r="L15" s="362"/>
      <c r="M15" s="1310"/>
      <c r="N15" s="1300"/>
      <c r="O15" s="1311"/>
      <c r="P15" s="263" t="s">
        <v>25</v>
      </c>
      <c r="Q15" s="112" t="s">
        <v>189</v>
      </c>
      <c r="R15" s="103" t="str">
        <f>OP_リーグ戦!D48</f>
        <v>Ｏｎ ｏｆｆ</v>
      </c>
      <c r="S15" s="263" t="s">
        <v>25</v>
      </c>
      <c r="T15" s="112" t="s">
        <v>189</v>
      </c>
      <c r="U15" s="103" t="str">
        <f>OP_リーグ戦!D49</f>
        <v>日本生命</v>
      </c>
      <c r="V15" s="263"/>
      <c r="W15" s="134"/>
      <c r="X15" s="134"/>
      <c r="Y15" s="134"/>
      <c r="Z15" s="134"/>
      <c r="AA15" s="134"/>
      <c r="AB15" s="134"/>
      <c r="AC15" s="134"/>
      <c r="AD15" s="134"/>
      <c r="AE15" s="134"/>
    </row>
    <row r="16" spans="1:31" ht="20.25" customHeight="1" x14ac:dyDescent="0.2">
      <c r="A16" s="362">
        <v>11</v>
      </c>
      <c r="B16" s="1310"/>
      <c r="C16" s="1300"/>
      <c r="D16" s="1312"/>
      <c r="E16" s="265">
        <v>0.625</v>
      </c>
      <c r="F16" s="333">
        <v>8</v>
      </c>
      <c r="G16" s="107" t="str">
        <f>OP_選手権_順位決定戦!Q14</f>
        <v>1部
4位</v>
      </c>
      <c r="H16" s="265">
        <v>0.60416666666666663</v>
      </c>
      <c r="I16" s="333">
        <v>4</v>
      </c>
      <c r="J16" s="107">
        <f>OP_選手権_順位決定戦!K49</f>
        <v>5</v>
      </c>
      <c r="K16" s="44"/>
      <c r="L16" s="362">
        <v>11</v>
      </c>
      <c r="M16" s="1310"/>
      <c r="N16" s="1300"/>
      <c r="O16" s="1312"/>
      <c r="P16" s="265">
        <v>0.5625</v>
      </c>
      <c r="Q16" s="333" t="s">
        <v>190</v>
      </c>
      <c r="R16" s="104" t="str">
        <f>OP_リーグ戦!E48</f>
        <v>法曹バスケットボール</v>
      </c>
      <c r="S16" s="265">
        <v>0.58333333333333337</v>
      </c>
      <c r="T16" s="333" t="s">
        <v>190</v>
      </c>
      <c r="U16" s="104" t="str">
        <f>OP_リーグ戦!E49</f>
        <v>籠球一家</v>
      </c>
      <c r="V16" s="263"/>
      <c r="W16" s="134"/>
      <c r="X16" s="134"/>
      <c r="Y16" s="134"/>
      <c r="Z16" s="134"/>
      <c r="AA16" s="134"/>
      <c r="AB16" s="134"/>
      <c r="AC16" s="134"/>
      <c r="AD16" s="134"/>
      <c r="AE16" s="134"/>
    </row>
    <row r="17" spans="1:31" ht="18" customHeight="1" thickBot="1" x14ac:dyDescent="0.25">
      <c r="A17" s="267" t="s">
        <v>26</v>
      </c>
      <c r="B17" s="1310"/>
      <c r="C17" s="1315"/>
      <c r="D17" s="1312"/>
      <c r="E17" s="264" t="s">
        <v>21</v>
      </c>
      <c r="F17" s="114" t="str">
        <f>E19</f>
        <v>⑤</v>
      </c>
      <c r="G17" s="113" t="s">
        <v>23</v>
      </c>
      <c r="H17" s="264" t="s">
        <v>21</v>
      </c>
      <c r="I17" s="114" t="str">
        <f>H19</f>
        <v>⑤</v>
      </c>
      <c r="J17" s="113" t="s">
        <v>23</v>
      </c>
      <c r="K17" s="212"/>
      <c r="L17" s="267" t="s">
        <v>26</v>
      </c>
      <c r="M17" s="1310"/>
      <c r="N17" s="1315"/>
      <c r="O17" s="1312"/>
      <c r="P17" s="264" t="s">
        <v>21</v>
      </c>
      <c r="Q17" s="114" t="str">
        <f>P11</f>
        <v>③</v>
      </c>
      <c r="R17" s="113" t="s">
        <v>23</v>
      </c>
      <c r="S17" s="264" t="s">
        <v>21</v>
      </c>
      <c r="T17" s="114" t="str">
        <f>S11</f>
        <v>③</v>
      </c>
      <c r="U17" s="113" t="s">
        <v>23</v>
      </c>
      <c r="V17" s="263"/>
      <c r="X17" s="134"/>
      <c r="Y17" s="134"/>
      <c r="Z17" s="134"/>
      <c r="AA17" s="134"/>
      <c r="AB17" s="134"/>
      <c r="AC17" s="134"/>
      <c r="AD17" s="134"/>
      <c r="AE17" s="134"/>
    </row>
    <row r="18" spans="1:31" ht="18" customHeight="1" x14ac:dyDescent="0.2">
      <c r="A18" s="267">
        <v>8</v>
      </c>
      <c r="B18" s="1310"/>
      <c r="C18" s="1316" t="str">
        <f>G15</f>
        <v>ウエバーにて決定</v>
      </c>
      <c r="D18" s="1312"/>
      <c r="E18" s="298"/>
      <c r="F18" s="335">
        <f>I14-1</f>
        <v>-229</v>
      </c>
      <c r="G18" s="338" t="s">
        <v>80</v>
      </c>
      <c r="H18" s="263"/>
      <c r="I18" s="335">
        <f>F18-1</f>
        <v>-230</v>
      </c>
      <c r="J18" s="338" t="s">
        <v>118</v>
      </c>
      <c r="K18" s="211"/>
      <c r="L18" s="267">
        <v>22</v>
      </c>
      <c r="M18" s="1310"/>
      <c r="N18" s="1316" t="str">
        <f>R24</f>
        <v>LFM</v>
      </c>
      <c r="O18" s="1312"/>
      <c r="P18" s="263"/>
      <c r="Q18" s="335">
        <f>T14-1</f>
        <v>-249</v>
      </c>
      <c r="R18" s="338" t="str">
        <f>'1108臨海,1122美原'!R6</f>
        <v>男子-3部B　く</v>
      </c>
      <c r="S18" s="484"/>
      <c r="T18" s="339"/>
      <c r="U18" s="485"/>
      <c r="V18" s="263"/>
      <c r="Y18" s="134"/>
      <c r="Z18" s="134"/>
      <c r="AA18" s="134"/>
      <c r="AB18" s="134"/>
      <c r="AC18" s="134"/>
      <c r="AD18" s="134"/>
      <c r="AE18" s="134"/>
    </row>
    <row r="19" spans="1:31" ht="20.25" customHeight="1" x14ac:dyDescent="0.2">
      <c r="A19" s="267" t="s">
        <v>11</v>
      </c>
      <c r="B19" s="1310"/>
      <c r="C19" s="1300"/>
      <c r="D19" s="1312"/>
      <c r="E19" s="267" t="s">
        <v>27</v>
      </c>
      <c r="F19" s="112">
        <v>9</v>
      </c>
      <c r="G19" s="107" t="str">
        <f>OP_選手権_順位決定戦!S14</f>
        <v>1部
3位</v>
      </c>
      <c r="H19" s="263" t="s">
        <v>27</v>
      </c>
      <c r="I19" s="112">
        <v>7</v>
      </c>
      <c r="J19" s="107">
        <f>OP_選手権_順位決定戦!U49</f>
        <v>10</v>
      </c>
      <c r="K19" s="43"/>
      <c r="L19" s="267" t="s">
        <v>11</v>
      </c>
      <c r="M19" s="1310"/>
      <c r="N19" s="1300"/>
      <c r="O19" s="1312"/>
      <c r="P19" s="263" t="s">
        <v>27</v>
      </c>
      <c r="Q19" s="112" t="s">
        <v>189</v>
      </c>
      <c r="R19" s="103" t="str">
        <f>OP_リーグ戦!D50</f>
        <v>パナソニックLS</v>
      </c>
      <c r="S19" s="484" t="s">
        <v>27</v>
      </c>
      <c r="T19" s="112"/>
      <c r="U19" s="103"/>
      <c r="V19" s="263"/>
      <c r="Y19" s="134"/>
      <c r="Z19" s="134"/>
      <c r="AA19" s="134"/>
      <c r="AB19" s="134"/>
      <c r="AC19" s="134"/>
      <c r="AD19" s="134"/>
      <c r="AE19" s="134"/>
    </row>
    <row r="20" spans="1:31" ht="20.25" customHeight="1" x14ac:dyDescent="0.2">
      <c r="A20" s="211" t="s">
        <v>29</v>
      </c>
      <c r="B20" s="1310"/>
      <c r="C20" s="1300"/>
      <c r="D20" s="1312"/>
      <c r="E20" s="268">
        <v>0.69444444444444453</v>
      </c>
      <c r="F20" s="333">
        <v>10</v>
      </c>
      <c r="G20" s="107" t="str">
        <f>OP_選手権_順位決定戦!U14</f>
        <v>ウエバーにて決定</v>
      </c>
      <c r="H20" s="265">
        <v>0.67361111111111116</v>
      </c>
      <c r="I20" s="333">
        <v>8</v>
      </c>
      <c r="J20" s="107">
        <f>OP_選手権_順位決定戦!W49</f>
        <v>11</v>
      </c>
      <c r="K20" s="44"/>
      <c r="L20" s="211" t="s">
        <v>29</v>
      </c>
      <c r="M20" s="1310"/>
      <c r="N20" s="1300"/>
      <c r="O20" s="1312"/>
      <c r="P20" s="265">
        <v>0.61805555555555558</v>
      </c>
      <c r="Q20" s="333" t="s">
        <v>190</v>
      </c>
      <c r="R20" s="104" t="str">
        <f>OP_リーグ戦!E50</f>
        <v>ECO BLUE</v>
      </c>
      <c r="S20" s="265"/>
      <c r="T20" s="333"/>
      <c r="U20" s="105"/>
      <c r="V20" s="263"/>
      <c r="Y20" s="134"/>
      <c r="Z20" s="134"/>
      <c r="AA20" s="134"/>
      <c r="AB20" s="134"/>
      <c r="AC20" s="134"/>
      <c r="AD20" s="134"/>
      <c r="AE20" s="134"/>
    </row>
    <row r="21" spans="1:31" ht="18" customHeight="1" thickBot="1" x14ac:dyDescent="0.25">
      <c r="A21" s="267"/>
      <c r="B21" s="1310"/>
      <c r="C21" s="1315"/>
      <c r="D21" s="1312"/>
      <c r="E21" s="264" t="s">
        <v>21</v>
      </c>
      <c r="F21" s="114" t="str">
        <f>E15</f>
        <v>④</v>
      </c>
      <c r="G21" s="113" t="s">
        <v>23</v>
      </c>
      <c r="H21" s="264" t="s">
        <v>21</v>
      </c>
      <c r="I21" s="114" t="str">
        <f>H15</f>
        <v>④</v>
      </c>
      <c r="J21" s="113" t="s">
        <v>23</v>
      </c>
      <c r="K21" s="212"/>
      <c r="L21" s="267"/>
      <c r="M21" s="1310"/>
      <c r="N21" s="1315"/>
      <c r="O21" s="1312"/>
      <c r="P21" s="264" t="s">
        <v>21</v>
      </c>
      <c r="Q21" s="114" t="str">
        <f>P23</f>
        <v>⑥</v>
      </c>
      <c r="R21" s="113" t="s">
        <v>23</v>
      </c>
      <c r="S21" s="264" t="s">
        <v>21</v>
      </c>
      <c r="T21" s="114"/>
      <c r="U21" s="113"/>
      <c r="V21" s="263"/>
      <c r="W21" s="430"/>
      <c r="X21" s="134"/>
      <c r="Y21" s="134"/>
      <c r="Z21" s="134"/>
      <c r="AA21" s="134"/>
      <c r="AB21" s="134"/>
      <c r="AC21" s="134"/>
      <c r="AD21" s="134"/>
      <c r="AE21" s="134"/>
    </row>
    <row r="22" spans="1:31" ht="18" customHeight="1" x14ac:dyDescent="0.2">
      <c r="A22" s="431"/>
      <c r="B22" s="1310"/>
      <c r="C22" s="1299"/>
      <c r="D22" s="1312"/>
      <c r="E22" s="263"/>
      <c r="F22" s="335"/>
      <c r="G22" s="88"/>
      <c r="H22" s="263"/>
      <c r="I22" s="335"/>
      <c r="J22" s="338"/>
      <c r="K22" s="211"/>
      <c r="L22" s="431"/>
      <c r="M22" s="1310"/>
      <c r="N22" s="1299" t="str">
        <f>R19</f>
        <v>パナソニックLS</v>
      </c>
      <c r="O22" s="1312"/>
      <c r="P22" s="263"/>
      <c r="Q22" s="335">
        <f>T18-1</f>
        <v>-1</v>
      </c>
      <c r="R22" s="338" t="str">
        <f>'1108臨海,1122美原'!R10</f>
        <v>男子-3部B　こ</v>
      </c>
      <c r="S22" s="484"/>
      <c r="T22" s="339"/>
      <c r="U22" s="485"/>
      <c r="V22" s="263"/>
      <c r="W22" s="430"/>
      <c r="X22" s="134"/>
      <c r="Y22" s="134"/>
      <c r="Z22" s="134"/>
      <c r="AA22" s="134"/>
      <c r="AB22" s="134"/>
      <c r="AC22" s="134"/>
      <c r="AD22" s="134"/>
      <c r="AE22" s="134"/>
    </row>
    <row r="23" spans="1:31" ht="20.25" customHeight="1" x14ac:dyDescent="0.2">
      <c r="A23" s="431"/>
      <c r="B23" s="1310"/>
      <c r="C23" s="1300"/>
      <c r="D23" s="1312"/>
      <c r="E23" s="263" t="s">
        <v>30</v>
      </c>
      <c r="F23" s="112"/>
      <c r="G23" s="103"/>
      <c r="H23" s="263" t="s">
        <v>30</v>
      </c>
      <c r="I23" s="112"/>
      <c r="J23" s="107"/>
      <c r="K23" s="43"/>
      <c r="L23" s="431"/>
      <c r="M23" s="1310"/>
      <c r="N23" s="1300"/>
      <c r="O23" s="1312"/>
      <c r="P23" s="263" t="s">
        <v>30</v>
      </c>
      <c r="Q23" s="112" t="s">
        <v>189</v>
      </c>
      <c r="R23" s="103" t="str">
        <f>OP_リーグ戦!D52</f>
        <v>CHA ONE</v>
      </c>
      <c r="S23" s="484" t="s">
        <v>30</v>
      </c>
      <c r="T23" s="112"/>
      <c r="U23" s="103"/>
      <c r="V23" s="263"/>
      <c r="W23" s="430"/>
      <c r="X23" s="134"/>
      <c r="Y23" s="134"/>
      <c r="Z23" s="134"/>
      <c r="AA23" s="134"/>
      <c r="AB23" s="134"/>
      <c r="AC23" s="134"/>
      <c r="AD23" s="134"/>
      <c r="AE23" s="134"/>
    </row>
    <row r="24" spans="1:31" ht="20.25" customHeight="1" x14ac:dyDescent="0.2">
      <c r="A24" s="431"/>
      <c r="B24" s="1310"/>
      <c r="C24" s="1300"/>
      <c r="D24" s="1312"/>
      <c r="E24" s="265"/>
      <c r="F24" s="333"/>
      <c r="G24" s="105"/>
      <c r="H24" s="265"/>
      <c r="I24" s="333"/>
      <c r="J24" s="107"/>
      <c r="K24" s="44"/>
      <c r="L24" s="431"/>
      <c r="M24" s="1310"/>
      <c r="N24" s="1300"/>
      <c r="O24" s="1312"/>
      <c r="P24" s="265">
        <v>0.67361111111111116</v>
      </c>
      <c r="Q24" s="333" t="s">
        <v>190</v>
      </c>
      <c r="R24" s="104" t="str">
        <f>OP_リーグ戦!E52</f>
        <v>LFM</v>
      </c>
      <c r="S24" s="265"/>
      <c r="T24" s="333"/>
      <c r="U24" s="105"/>
      <c r="V24" s="263"/>
      <c r="W24" s="430"/>
      <c r="X24" s="134"/>
      <c r="Y24" s="134"/>
      <c r="Z24" s="134"/>
      <c r="AA24" s="134"/>
      <c r="AB24" s="134"/>
      <c r="AC24" s="134"/>
      <c r="AD24" s="134"/>
      <c r="AE24" s="134"/>
    </row>
    <row r="25" spans="1:31" ht="18" customHeight="1" thickBot="1" x14ac:dyDescent="0.25">
      <c r="A25" s="431"/>
      <c r="B25" s="1310"/>
      <c r="C25" s="1315"/>
      <c r="D25" s="1313"/>
      <c r="E25" s="264" t="s">
        <v>21</v>
      </c>
      <c r="F25" s="114"/>
      <c r="G25" s="113"/>
      <c r="H25" s="264" t="s">
        <v>21</v>
      </c>
      <c r="I25" s="114"/>
      <c r="J25" s="113"/>
      <c r="K25" s="212"/>
      <c r="L25" s="431"/>
      <c r="M25" s="1310"/>
      <c r="N25" s="1315"/>
      <c r="O25" s="1313"/>
      <c r="P25" s="264" t="s">
        <v>21</v>
      </c>
      <c r="Q25" s="114" t="str">
        <f>P19</f>
        <v>⑤</v>
      </c>
      <c r="R25" s="113" t="s">
        <v>23</v>
      </c>
      <c r="S25" s="264" t="s">
        <v>21</v>
      </c>
      <c r="T25" s="114"/>
      <c r="U25" s="113"/>
      <c r="V25" s="263"/>
      <c r="W25" s="430"/>
      <c r="X25" s="134"/>
      <c r="Y25" s="134"/>
      <c r="Z25" s="134"/>
      <c r="AA25" s="134"/>
      <c r="AB25" s="134"/>
      <c r="AC25" s="134"/>
      <c r="AD25" s="134"/>
      <c r="AE25" s="134"/>
    </row>
    <row r="26" spans="1:31" ht="18" customHeight="1" thickBot="1" x14ac:dyDescent="0.25">
      <c r="A26" s="431"/>
      <c r="B26" s="1310"/>
      <c r="C26" s="432"/>
      <c r="D26" s="361" t="s">
        <v>18</v>
      </c>
      <c r="E26" s="263"/>
      <c r="F26" s="335"/>
      <c r="G26" s="338"/>
      <c r="H26" s="263"/>
      <c r="I26" s="335"/>
      <c r="J26" s="88"/>
      <c r="K26" s="263"/>
      <c r="L26" s="431"/>
      <c r="M26" s="1310"/>
      <c r="N26" s="432"/>
      <c r="O26" s="361" t="s">
        <v>18</v>
      </c>
      <c r="P26" s="263"/>
      <c r="Q26" s="335"/>
      <c r="R26" s="338"/>
      <c r="S26" s="263"/>
      <c r="T26" s="339"/>
      <c r="U26" s="88"/>
      <c r="V26" s="263"/>
      <c r="W26" s="430"/>
      <c r="X26" s="134"/>
      <c r="Y26" s="134"/>
      <c r="Z26" s="134"/>
      <c r="AA26" s="134"/>
      <c r="AB26" s="134"/>
      <c r="AC26" s="134"/>
      <c r="AD26" s="134"/>
      <c r="AE26" s="134"/>
    </row>
    <row r="27" spans="1:31" ht="20.25" customHeight="1" x14ac:dyDescent="0.2">
      <c r="A27" s="431"/>
      <c r="B27" s="1310"/>
      <c r="C27" s="433"/>
      <c r="D27" s="1311"/>
      <c r="E27" s="263" t="s">
        <v>31</v>
      </c>
      <c r="F27" s="112"/>
      <c r="G27" s="107"/>
      <c r="H27" s="263" t="s">
        <v>31</v>
      </c>
      <c r="I27" s="112"/>
      <c r="J27" s="103"/>
      <c r="K27" s="1"/>
      <c r="L27" s="431"/>
      <c r="M27" s="1310"/>
      <c r="N27" s="433"/>
      <c r="O27" s="1311"/>
      <c r="P27" s="263" t="s">
        <v>31</v>
      </c>
      <c r="Q27" s="112"/>
      <c r="R27" s="107"/>
      <c r="S27" s="263" t="s">
        <v>31</v>
      </c>
      <c r="T27" s="112"/>
      <c r="U27" s="103"/>
      <c r="V27" s="263"/>
      <c r="W27" s="430"/>
      <c r="X27" s="134"/>
      <c r="Y27" s="134"/>
      <c r="Z27" s="134"/>
      <c r="AA27" s="134"/>
      <c r="AB27" s="134"/>
      <c r="AC27" s="134"/>
      <c r="AD27" s="134"/>
      <c r="AE27" s="134"/>
    </row>
    <row r="28" spans="1:31" ht="20.25" customHeight="1" x14ac:dyDescent="0.2">
      <c r="A28" s="211"/>
      <c r="B28" s="1310"/>
      <c r="C28" s="433"/>
      <c r="D28" s="1312"/>
      <c r="E28" s="265"/>
      <c r="F28" s="333"/>
      <c r="G28" s="107"/>
      <c r="H28" s="265"/>
      <c r="I28" s="333"/>
      <c r="J28" s="105"/>
      <c r="K28" s="1"/>
      <c r="L28" s="211"/>
      <c r="M28" s="1310"/>
      <c r="N28" s="433"/>
      <c r="O28" s="1312"/>
      <c r="P28" s="265"/>
      <c r="Q28" s="333"/>
      <c r="R28" s="104"/>
      <c r="S28" s="265"/>
      <c r="T28" s="333"/>
      <c r="U28" s="105"/>
      <c r="V28" s="263"/>
      <c r="W28" s="430"/>
      <c r="X28" s="134"/>
      <c r="Y28" s="134"/>
      <c r="Z28" s="134"/>
      <c r="AA28" s="134"/>
      <c r="AB28" s="134"/>
      <c r="AC28" s="134"/>
      <c r="AD28" s="134"/>
      <c r="AE28" s="134"/>
    </row>
    <row r="29" spans="1:31" ht="18" customHeight="1" thickBot="1" x14ac:dyDescent="0.25">
      <c r="A29" s="211"/>
      <c r="B29" s="1310"/>
      <c r="C29" s="434"/>
      <c r="D29" s="1312"/>
      <c r="E29" s="264" t="s">
        <v>21</v>
      </c>
      <c r="F29" s="114"/>
      <c r="G29" s="113"/>
      <c r="H29" s="264" t="s">
        <v>21</v>
      </c>
      <c r="I29" s="114"/>
      <c r="J29" s="113"/>
      <c r="K29" s="123"/>
      <c r="L29" s="211"/>
      <c r="M29" s="1310"/>
      <c r="N29" s="434"/>
      <c r="O29" s="1312"/>
      <c r="P29" s="264" t="s">
        <v>21</v>
      </c>
      <c r="Q29" s="114"/>
      <c r="R29" s="113"/>
      <c r="S29" s="264" t="s">
        <v>21</v>
      </c>
      <c r="T29" s="114"/>
      <c r="U29" s="113"/>
      <c r="V29" s="263"/>
      <c r="W29" s="430"/>
      <c r="X29" s="134"/>
      <c r="Y29" s="134"/>
      <c r="Z29" s="134"/>
      <c r="AA29" s="134"/>
      <c r="AB29" s="134"/>
      <c r="AC29" s="134"/>
      <c r="AD29" s="134"/>
      <c r="AE29" s="134"/>
    </row>
    <row r="30" spans="1:31" ht="18" customHeight="1" x14ac:dyDescent="0.2">
      <c r="A30" s="211"/>
      <c r="B30" s="1310"/>
      <c r="C30" s="433"/>
      <c r="D30" s="1312"/>
      <c r="E30" s="263"/>
      <c r="F30" s="335"/>
      <c r="G30" s="338"/>
      <c r="H30" s="263"/>
      <c r="I30" s="335"/>
      <c r="J30" s="88"/>
      <c r="K30" s="263"/>
      <c r="L30" s="211"/>
      <c r="M30" s="1310"/>
      <c r="N30" s="433"/>
      <c r="O30" s="1312"/>
      <c r="P30" s="263"/>
      <c r="Q30" s="335"/>
      <c r="R30" s="88"/>
      <c r="S30" s="263"/>
      <c r="T30" s="339"/>
      <c r="U30" s="88"/>
      <c r="V30" s="263"/>
      <c r="W30" s="430"/>
      <c r="X30" s="134"/>
      <c r="Y30" s="134"/>
      <c r="Z30" s="134"/>
      <c r="AA30" s="134"/>
      <c r="AB30" s="134"/>
      <c r="AC30" s="134"/>
      <c r="AD30" s="134"/>
      <c r="AE30" s="134"/>
    </row>
    <row r="31" spans="1:31" ht="20.25" customHeight="1" x14ac:dyDescent="0.2">
      <c r="A31" s="211"/>
      <c r="B31" s="1310"/>
      <c r="C31" s="433"/>
      <c r="D31" s="1312"/>
      <c r="E31" s="263" t="s">
        <v>32</v>
      </c>
      <c r="F31" s="112"/>
      <c r="G31" s="107"/>
      <c r="H31" s="263" t="s">
        <v>32</v>
      </c>
      <c r="I31" s="112"/>
      <c r="J31" s="103"/>
      <c r="K31" s="1"/>
      <c r="L31" s="211"/>
      <c r="M31" s="1310"/>
      <c r="N31" s="433"/>
      <c r="O31" s="1312"/>
      <c r="P31" s="263" t="s">
        <v>32</v>
      </c>
      <c r="Q31" s="112"/>
      <c r="R31" s="103"/>
      <c r="S31" s="263" t="s">
        <v>32</v>
      </c>
      <c r="T31" s="112"/>
      <c r="U31" s="103"/>
      <c r="V31" s="263"/>
      <c r="W31" s="430"/>
      <c r="X31" s="134"/>
      <c r="Y31" s="134"/>
      <c r="Z31" s="134"/>
      <c r="AA31" s="134"/>
      <c r="AB31" s="134"/>
      <c r="AC31" s="134"/>
      <c r="AD31" s="134"/>
      <c r="AE31" s="134"/>
    </row>
    <row r="32" spans="1:31" ht="20.25" customHeight="1" x14ac:dyDescent="0.2">
      <c r="A32" s="211"/>
      <c r="B32" s="267"/>
      <c r="C32" s="433"/>
      <c r="D32" s="1312"/>
      <c r="E32" s="265"/>
      <c r="F32" s="333"/>
      <c r="G32" s="107"/>
      <c r="H32" s="265"/>
      <c r="I32" s="333"/>
      <c r="J32" s="105"/>
      <c r="K32" s="5"/>
      <c r="L32" s="211"/>
      <c r="M32" s="267"/>
      <c r="N32" s="433"/>
      <c r="O32" s="1312"/>
      <c r="P32" s="265"/>
      <c r="Q32" s="333"/>
      <c r="R32" s="105"/>
      <c r="S32" s="265"/>
      <c r="T32" s="333"/>
      <c r="U32" s="105"/>
      <c r="V32" s="263"/>
      <c r="W32" s="430"/>
      <c r="X32" s="134"/>
      <c r="Y32" s="134"/>
      <c r="Z32" s="134"/>
      <c r="AA32" s="134"/>
      <c r="AB32" s="134"/>
      <c r="AC32" s="134"/>
      <c r="AD32" s="134"/>
      <c r="AE32" s="134"/>
    </row>
    <row r="33" spans="1:31" ht="18" customHeight="1" thickBot="1" x14ac:dyDescent="0.25">
      <c r="A33" s="363"/>
      <c r="B33" s="435"/>
      <c r="C33" s="436"/>
      <c r="D33" s="1313"/>
      <c r="E33" s="264" t="s">
        <v>21</v>
      </c>
      <c r="F33" s="114"/>
      <c r="G33" s="113"/>
      <c r="H33" s="117" t="s">
        <v>21</v>
      </c>
      <c r="I33" s="114"/>
      <c r="J33" s="113"/>
      <c r="K33" s="123"/>
      <c r="L33" s="363"/>
      <c r="M33" s="435"/>
      <c r="N33" s="437"/>
      <c r="O33" s="1313"/>
      <c r="P33" s="117" t="s">
        <v>21</v>
      </c>
      <c r="Q33" s="114"/>
      <c r="R33" s="113"/>
      <c r="S33" s="117" t="s">
        <v>21</v>
      </c>
      <c r="T33" s="114"/>
      <c r="U33" s="113"/>
      <c r="V33" s="263"/>
      <c r="W33" s="430"/>
      <c r="X33" s="134"/>
      <c r="Y33" s="134"/>
      <c r="Z33" s="134"/>
      <c r="AA33" s="134"/>
      <c r="AB33" s="134"/>
      <c r="AC33" s="134"/>
      <c r="AD33" s="134"/>
      <c r="AE33" s="134"/>
    </row>
    <row r="34" spans="1:31" ht="18" customHeight="1" x14ac:dyDescent="0.2">
      <c r="C34" s="337"/>
      <c r="D34" s="438"/>
      <c r="H34" s="263"/>
      <c r="N34" s="337"/>
      <c r="O34" s="438"/>
      <c r="S34" s="263"/>
      <c r="X34" s="134"/>
      <c r="Y34" s="134"/>
      <c r="Z34" s="134"/>
      <c r="AA34" s="134"/>
      <c r="AB34" s="134"/>
      <c r="AC34" s="134"/>
      <c r="AD34" s="134"/>
      <c r="AE34" s="134"/>
    </row>
    <row r="35" spans="1:31" ht="18" customHeight="1" x14ac:dyDescent="0.2">
      <c r="C35" s="439"/>
      <c r="D35" s="440"/>
      <c r="H35" s="151"/>
      <c r="N35" s="439"/>
      <c r="O35" s="440"/>
      <c r="S35" s="151"/>
      <c r="X35" s="134"/>
      <c r="Y35" s="134"/>
      <c r="Z35" s="134"/>
      <c r="AA35" s="134"/>
      <c r="AB35" s="134"/>
      <c r="AC35" s="134"/>
      <c r="AD35" s="134"/>
      <c r="AE35" s="134"/>
    </row>
    <row r="36" spans="1:31" ht="18" customHeight="1" x14ac:dyDescent="0.2">
      <c r="C36" s="439"/>
      <c r="D36" s="440"/>
      <c r="N36" s="439"/>
      <c r="O36" s="440"/>
      <c r="X36" s="134"/>
      <c r="Y36" s="134"/>
      <c r="Z36" s="134"/>
      <c r="AA36" s="134"/>
      <c r="AB36" s="134"/>
      <c r="AC36" s="134"/>
      <c r="AD36" s="134"/>
      <c r="AE36" s="134"/>
    </row>
    <row r="37" spans="1:31" ht="18" customHeight="1" x14ac:dyDescent="0.2">
      <c r="C37" s="439"/>
      <c r="D37" s="440"/>
      <c r="N37" s="439"/>
      <c r="O37" s="440"/>
      <c r="X37" s="134"/>
      <c r="Y37" s="134"/>
      <c r="Z37" s="134"/>
      <c r="AA37" s="134"/>
      <c r="AB37" s="134"/>
      <c r="AC37" s="134"/>
      <c r="AD37" s="134"/>
      <c r="AE37" s="134"/>
    </row>
    <row r="38" spans="1:31" x14ac:dyDescent="0.2">
      <c r="H38" s="263"/>
    </row>
    <row r="39" spans="1:31" x14ac:dyDescent="0.2">
      <c r="H39" s="265"/>
    </row>
    <row r="40" spans="1:31" x14ac:dyDescent="0.2">
      <c r="H40" s="263"/>
    </row>
    <row r="41" spans="1:31" x14ac:dyDescent="0.2">
      <c r="H41" s="263"/>
    </row>
    <row r="42" spans="1:31" x14ac:dyDescent="0.2">
      <c r="H42" s="263"/>
    </row>
    <row r="43" spans="1:31" x14ac:dyDescent="0.2">
      <c r="H43" s="265"/>
    </row>
    <row r="44" spans="1:31" x14ac:dyDescent="0.2">
      <c r="H44" s="263"/>
    </row>
    <row r="45" spans="1:31" x14ac:dyDescent="0.2">
      <c r="H45" s="263"/>
    </row>
    <row r="46" spans="1:31" x14ac:dyDescent="0.2">
      <c r="H46" s="263"/>
    </row>
    <row r="47" spans="1:31" x14ac:dyDescent="0.2">
      <c r="H47" s="265"/>
    </row>
    <row r="48" spans="1:31" x14ac:dyDescent="0.2">
      <c r="H48" s="263"/>
    </row>
    <row r="49" spans="8:8" x14ac:dyDescent="0.2">
      <c r="H49" s="263"/>
    </row>
    <row r="50" spans="8:8" x14ac:dyDescent="0.2">
      <c r="H50" s="263"/>
    </row>
    <row r="51" spans="8:8" x14ac:dyDescent="0.2">
      <c r="H51" s="265"/>
    </row>
    <row r="52" spans="8:8" x14ac:dyDescent="0.2">
      <c r="H52" s="263"/>
    </row>
    <row r="53" spans="8:8" x14ac:dyDescent="0.2">
      <c r="H53" s="263"/>
    </row>
    <row r="54" spans="8:8" x14ac:dyDescent="0.2">
      <c r="H54" s="263"/>
    </row>
    <row r="55" spans="8:8" x14ac:dyDescent="0.2">
      <c r="H55" s="265"/>
    </row>
  </sheetData>
  <mergeCells count="26">
    <mergeCell ref="Q1:R1"/>
    <mergeCell ref="T1:U1"/>
    <mergeCell ref="O3:O13"/>
    <mergeCell ref="M4:M31"/>
    <mergeCell ref="O15:O25"/>
    <mergeCell ref="O27:O33"/>
    <mergeCell ref="N3:N5"/>
    <mergeCell ref="N6:N9"/>
    <mergeCell ref="N10:N13"/>
    <mergeCell ref="N14:N17"/>
    <mergeCell ref="N18:N21"/>
    <mergeCell ref="N22:N25"/>
    <mergeCell ref="F1:G1"/>
    <mergeCell ref="I1:J1"/>
    <mergeCell ref="N1:O1"/>
    <mergeCell ref="B4:B31"/>
    <mergeCell ref="D15:D25"/>
    <mergeCell ref="D27:D33"/>
    <mergeCell ref="D3:D13"/>
    <mergeCell ref="C1:D1"/>
    <mergeCell ref="C3:C5"/>
    <mergeCell ref="C6:C9"/>
    <mergeCell ref="C10:C13"/>
    <mergeCell ref="C14:C17"/>
    <mergeCell ref="C18:C21"/>
    <mergeCell ref="C22:C25"/>
  </mergeCells>
  <phoneticPr fontId="20"/>
  <dataValidations count="1">
    <dataValidation imeMode="halfAlpha" allowBlank="1" showInputMessage="1" showErrorMessage="1" sqref="J11:J12 R23 K27 R19 G27:G28 R7 J3:J4 U28 G31:G32 J32 U11 R15 R11 G7:G8 J28 G19:G20 U15 G11:G12 J7:J8 R32 R3 G15:G16 J23:J24 U32 R27:R28 U3 U7 G3:G4 J15:J16 J19:J20 G24 U20 U24" xr:uid="{00000000-0002-0000-0F00-000000000000}"/>
  </dataValidations>
  <pageMargins left="0.7" right="0.7" top="0.75" bottom="0.75" header="0.3" footer="0.3"/>
  <pageSetup paperSize="9" scale="73"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D37"/>
  <sheetViews>
    <sheetView showGridLines="0" zoomScaleNormal="100" workbookViewId="0">
      <selection activeCell="P21" sqref="P21"/>
    </sheetView>
  </sheetViews>
  <sheetFormatPr defaultColWidth="8.88671875" defaultRowHeight="14.4" x14ac:dyDescent="0.2"/>
  <cols>
    <col min="1" max="2" width="6.6640625" style="134" customWidth="1"/>
    <col min="3" max="3" width="8.88671875" style="134" customWidth="1"/>
    <col min="4" max="4" width="5.109375" style="134" customWidth="1"/>
    <col min="5" max="5" width="6.6640625" style="134" customWidth="1"/>
    <col min="6" max="6" width="5.6640625" style="134" customWidth="1"/>
    <col min="7" max="7" width="18.6640625" style="134" customWidth="1"/>
    <col min="8" max="8" width="6.6640625" style="134" customWidth="1"/>
    <col min="9" max="9" width="5.6640625" style="134" customWidth="1"/>
    <col min="10" max="10" width="18.6640625" style="134" customWidth="1"/>
    <col min="11" max="11" width="3.6640625" style="134" customWidth="1"/>
    <col min="12" max="13" width="5.6640625" style="134" customWidth="1"/>
    <col min="14" max="14" width="6.6640625" style="134" customWidth="1"/>
    <col min="15" max="15" width="5.6640625" style="134" customWidth="1"/>
    <col min="16" max="16" width="18.6640625" style="134" customWidth="1"/>
    <col min="17" max="20" width="8.88671875" style="429"/>
    <col min="21" max="21" width="3.6640625" style="151" customWidth="1"/>
    <col min="22" max="30" width="9" style="429" customWidth="1"/>
    <col min="31" max="16384" width="8.88671875" style="134"/>
  </cols>
  <sheetData>
    <row r="1" spans="1:30" ht="18" customHeight="1" thickBot="1" x14ac:dyDescent="0.25">
      <c r="A1" s="365" t="s">
        <v>11</v>
      </c>
      <c r="B1" s="364" t="s">
        <v>12</v>
      </c>
      <c r="C1" s="1307" t="s">
        <v>13</v>
      </c>
      <c r="D1" s="1308"/>
      <c r="E1" s="427" t="s">
        <v>14</v>
      </c>
      <c r="F1" s="1307" t="s">
        <v>15</v>
      </c>
      <c r="G1" s="1308"/>
      <c r="H1" s="364" t="s">
        <v>14</v>
      </c>
      <c r="I1" s="1309" t="s">
        <v>16</v>
      </c>
      <c r="J1" s="1308"/>
      <c r="K1" s="267"/>
      <c r="L1" s="1307" t="s">
        <v>13</v>
      </c>
      <c r="M1" s="1308"/>
      <c r="N1" s="427" t="s">
        <v>14</v>
      </c>
      <c r="O1" s="1307" t="s">
        <v>35</v>
      </c>
      <c r="P1" s="1308"/>
      <c r="U1" s="263"/>
      <c r="V1" s="134"/>
      <c r="W1" s="134"/>
      <c r="X1" s="134"/>
      <c r="Y1" s="134"/>
      <c r="Z1" s="134"/>
      <c r="AA1" s="134"/>
      <c r="AB1" s="134"/>
      <c r="AC1" s="134"/>
      <c r="AD1" s="134"/>
    </row>
    <row r="2" spans="1:30" ht="18" customHeight="1" thickBot="1" x14ac:dyDescent="0.25">
      <c r="A2" s="428"/>
      <c r="B2" s="267"/>
      <c r="C2" s="360" t="s">
        <v>17</v>
      </c>
      <c r="D2" s="361" t="s">
        <v>18</v>
      </c>
      <c r="E2" s="263"/>
      <c r="F2" s="335">
        <v>-261</v>
      </c>
      <c r="G2" s="338" t="s">
        <v>117</v>
      </c>
      <c r="H2" s="263"/>
      <c r="I2" s="335">
        <f>F2-1</f>
        <v>-262</v>
      </c>
      <c r="J2" s="338" t="s">
        <v>166</v>
      </c>
      <c r="K2" s="267"/>
      <c r="L2" s="360" t="s">
        <v>17</v>
      </c>
      <c r="M2" s="361" t="s">
        <v>18</v>
      </c>
      <c r="N2" s="263"/>
      <c r="O2" s="335">
        <v>-281</v>
      </c>
      <c r="P2" s="338" t="e">
        <f>オーバーエイジ!K9</f>
        <v>#REF!</v>
      </c>
      <c r="Q2" s="134"/>
      <c r="R2" s="134"/>
      <c r="U2" s="263"/>
      <c r="V2" s="134"/>
      <c r="W2" s="134"/>
      <c r="X2" s="134"/>
      <c r="Y2" s="134"/>
      <c r="Z2" s="134"/>
      <c r="AA2" s="134"/>
      <c r="AB2" s="134"/>
      <c r="AC2" s="134"/>
      <c r="AD2" s="134"/>
    </row>
    <row r="3" spans="1:30" ht="26.1" customHeight="1" x14ac:dyDescent="0.2">
      <c r="A3" s="211"/>
      <c r="B3" s="267"/>
      <c r="C3" s="1317" t="str">
        <f>J7</f>
        <v>ASA</v>
      </c>
      <c r="D3" s="1311"/>
      <c r="E3" s="263" t="s">
        <v>19</v>
      </c>
      <c r="F3" s="112"/>
      <c r="G3" s="107" t="s">
        <v>229</v>
      </c>
      <c r="H3" s="263" t="s">
        <v>19</v>
      </c>
      <c r="I3" s="112">
        <v>1</v>
      </c>
      <c r="J3" s="107">
        <f>OP_選手権_順位決定戦!A49</f>
        <v>0</v>
      </c>
      <c r="K3" s="127"/>
      <c r="L3" s="459"/>
      <c r="M3" s="1311"/>
      <c r="N3" s="263" t="s">
        <v>19</v>
      </c>
      <c r="O3" s="112">
        <v>1</v>
      </c>
      <c r="P3" s="107" t="e">
        <f>'1213美原,丸善'!J3</f>
        <v>#REF!</v>
      </c>
      <c r="Q3" s="134"/>
      <c r="R3" s="134"/>
      <c r="U3" s="263"/>
      <c r="V3" s="134"/>
      <c r="W3" s="134"/>
      <c r="X3" s="134"/>
      <c r="Y3" s="134"/>
      <c r="Z3" s="134"/>
      <c r="AA3" s="134"/>
      <c r="AB3" s="134"/>
      <c r="AC3" s="134"/>
      <c r="AD3" s="134"/>
    </row>
    <row r="4" spans="1:30" ht="26.1" customHeight="1" x14ac:dyDescent="0.2">
      <c r="A4" s="211"/>
      <c r="B4" s="1310" t="s">
        <v>68</v>
      </c>
      <c r="C4" s="1318"/>
      <c r="D4" s="1312"/>
      <c r="E4" s="265">
        <v>0.41666666666666702</v>
      </c>
      <c r="F4" s="333"/>
      <c r="G4" s="107" t="s">
        <v>235</v>
      </c>
      <c r="H4" s="265">
        <v>0.4375</v>
      </c>
      <c r="I4" s="333">
        <v>2</v>
      </c>
      <c r="J4" s="104">
        <f>OP_選手権_順位決定戦!E49</f>
        <v>2</v>
      </c>
      <c r="K4" s="128"/>
      <c r="L4" s="449"/>
      <c r="M4" s="1312"/>
      <c r="N4" s="265">
        <v>0.41666666666666702</v>
      </c>
      <c r="O4" s="333">
        <v>3</v>
      </c>
      <c r="P4" s="105" t="e">
        <f>'0918,0919千島,0919東淀川'!#REF!</f>
        <v>#REF!</v>
      </c>
      <c r="Q4" s="134"/>
      <c r="R4" s="134"/>
      <c r="U4" s="263"/>
      <c r="V4" s="134"/>
      <c r="W4" s="134"/>
      <c r="X4" s="134"/>
      <c r="Y4" s="134"/>
      <c r="Z4" s="134"/>
      <c r="AA4" s="134"/>
      <c r="AB4" s="134"/>
      <c r="AC4" s="134"/>
      <c r="AD4" s="134"/>
    </row>
    <row r="5" spans="1:30" ht="18" customHeight="1" thickBot="1" x14ac:dyDescent="0.25">
      <c r="A5" s="211"/>
      <c r="B5" s="1310"/>
      <c r="C5" s="1319"/>
      <c r="D5" s="1312"/>
      <c r="E5" s="264" t="s">
        <v>21</v>
      </c>
      <c r="F5" s="114" t="str">
        <f>E7</f>
        <v>②</v>
      </c>
      <c r="G5" s="113" t="s">
        <v>23</v>
      </c>
      <c r="H5" s="264" t="s">
        <v>21</v>
      </c>
      <c r="I5" s="114" t="str">
        <f>F5</f>
        <v>②</v>
      </c>
      <c r="J5" s="113" t="s">
        <v>23</v>
      </c>
      <c r="K5" s="129"/>
      <c r="L5" s="460"/>
      <c r="M5" s="1312"/>
      <c r="N5" s="264" t="s">
        <v>21</v>
      </c>
      <c r="O5" s="114" t="str">
        <f>N7</f>
        <v>②</v>
      </c>
      <c r="P5" s="113" t="s">
        <v>23</v>
      </c>
      <c r="U5" s="263"/>
      <c r="V5" s="134"/>
      <c r="W5" s="134"/>
      <c r="X5" s="134"/>
      <c r="Y5" s="134"/>
      <c r="Z5" s="134"/>
      <c r="AA5" s="134"/>
      <c r="AB5" s="134"/>
      <c r="AC5" s="134"/>
      <c r="AD5" s="134"/>
    </row>
    <row r="6" spans="1:30" ht="18" customHeight="1" x14ac:dyDescent="0.2">
      <c r="A6" s="211"/>
      <c r="B6" s="1310"/>
      <c r="C6" s="1320" t="str">
        <f>G4</f>
        <v>大阪教員A</v>
      </c>
      <c r="D6" s="1312"/>
      <c r="E6" s="263"/>
      <c r="F6" s="335">
        <f>I2-1</f>
        <v>-263</v>
      </c>
      <c r="G6" s="338" t="s">
        <v>117</v>
      </c>
      <c r="H6" s="263"/>
      <c r="I6" s="335">
        <f>F6-1</f>
        <v>-264</v>
      </c>
      <c r="J6" s="338" t="s">
        <v>166</v>
      </c>
      <c r="K6" s="267"/>
      <c r="L6" s="461"/>
      <c r="M6" s="1312"/>
      <c r="N6" s="263"/>
      <c r="O6" s="339">
        <f>O2-1</f>
        <v>-282</v>
      </c>
      <c r="P6" s="338" t="e">
        <f>オーバーエイジ!M9</f>
        <v>#REF!</v>
      </c>
      <c r="U6" s="263"/>
      <c r="V6" s="134"/>
      <c r="W6" s="134"/>
      <c r="X6" s="134"/>
      <c r="Y6" s="134"/>
      <c r="Z6" s="134"/>
      <c r="AA6" s="134"/>
      <c r="AB6" s="134"/>
      <c r="AC6" s="134"/>
      <c r="AD6" s="134"/>
    </row>
    <row r="7" spans="1:30" ht="26.1" customHeight="1" x14ac:dyDescent="0.2">
      <c r="A7" s="211"/>
      <c r="B7" s="1310"/>
      <c r="C7" s="1318"/>
      <c r="D7" s="1312"/>
      <c r="E7" s="263" t="s">
        <v>22</v>
      </c>
      <c r="F7" s="112"/>
      <c r="G7" s="107" t="s">
        <v>236</v>
      </c>
      <c r="H7" s="263" t="s">
        <v>22</v>
      </c>
      <c r="I7" s="112"/>
      <c r="J7" s="107" t="s">
        <v>233</v>
      </c>
      <c r="K7" s="127"/>
      <c r="L7" s="449"/>
      <c r="M7" s="1312"/>
      <c r="N7" s="263" t="s">
        <v>22</v>
      </c>
      <c r="O7" s="112">
        <v>1</v>
      </c>
      <c r="P7" s="107" t="e">
        <f>'0918,0919千島,0919東淀川'!#REF!</f>
        <v>#REF!</v>
      </c>
      <c r="U7" s="263"/>
      <c r="V7" s="134"/>
      <c r="W7" s="134"/>
      <c r="X7" s="134"/>
      <c r="Y7" s="134"/>
      <c r="Z7" s="134"/>
      <c r="AA7" s="134"/>
      <c r="AB7" s="134"/>
      <c r="AC7" s="134"/>
      <c r="AD7" s="134"/>
    </row>
    <row r="8" spans="1:30" ht="26.1" customHeight="1" x14ac:dyDescent="0.2">
      <c r="A8" s="211"/>
      <c r="B8" s="1310"/>
      <c r="C8" s="1318"/>
      <c r="D8" s="1312"/>
      <c r="E8" s="265">
        <v>0.4861111111111111</v>
      </c>
      <c r="F8" s="333"/>
      <c r="G8" s="107" t="s">
        <v>230</v>
      </c>
      <c r="H8" s="265">
        <v>0.50694444444444442</v>
      </c>
      <c r="I8" s="333">
        <v>5</v>
      </c>
      <c r="J8" s="104">
        <f>OP_選手権_順位決定戦!M49</f>
        <v>6</v>
      </c>
      <c r="K8" s="128"/>
      <c r="L8" s="449"/>
      <c r="M8" s="1312"/>
      <c r="N8" s="265">
        <v>0.47222222222222227</v>
      </c>
      <c r="O8" s="333">
        <v>3</v>
      </c>
      <c r="P8" s="105" t="e">
        <f>'1213美原,丸善'!J7</f>
        <v>#REF!</v>
      </c>
      <c r="U8" s="263"/>
      <c r="V8" s="134"/>
      <c r="W8" s="134"/>
      <c r="X8" s="134"/>
      <c r="Y8" s="134"/>
      <c r="Z8" s="134"/>
      <c r="AA8" s="134"/>
      <c r="AB8" s="134"/>
      <c r="AC8" s="134"/>
      <c r="AD8" s="134"/>
    </row>
    <row r="9" spans="1:30" ht="18" customHeight="1" thickBot="1" x14ac:dyDescent="0.25">
      <c r="A9" s="211"/>
      <c r="B9" s="1310"/>
      <c r="C9" s="1319"/>
      <c r="D9" s="1312"/>
      <c r="E9" s="264" t="s">
        <v>21</v>
      </c>
      <c r="F9" s="114" t="str">
        <f>E3</f>
        <v>①</v>
      </c>
      <c r="G9" s="113" t="s">
        <v>23</v>
      </c>
      <c r="H9" s="264" t="s">
        <v>21</v>
      </c>
      <c r="I9" s="114" t="str">
        <f>E3</f>
        <v>①</v>
      </c>
      <c r="J9" s="113" t="s">
        <v>23</v>
      </c>
      <c r="K9" s="129"/>
      <c r="L9" s="460"/>
      <c r="M9" s="1312"/>
      <c r="N9" s="264" t="s">
        <v>21</v>
      </c>
      <c r="O9" s="299" t="str">
        <f>N3</f>
        <v>①</v>
      </c>
      <c r="P9" s="300" t="s">
        <v>23</v>
      </c>
      <c r="U9" s="263"/>
      <c r="V9" s="134"/>
      <c r="W9" s="134"/>
      <c r="X9" s="134"/>
      <c r="Y9" s="134"/>
      <c r="Z9" s="134"/>
      <c r="AA9" s="134"/>
      <c r="AB9" s="134"/>
      <c r="AC9" s="134"/>
      <c r="AD9" s="134"/>
    </row>
    <row r="10" spans="1:30" ht="18" customHeight="1" x14ac:dyDescent="0.2">
      <c r="A10" s="211"/>
      <c r="B10" s="1310"/>
      <c r="C10" s="1320" t="str">
        <f>G15</f>
        <v>新撰組</v>
      </c>
      <c r="D10" s="1312"/>
      <c r="E10" s="263"/>
      <c r="F10" s="335">
        <f>I6-1</f>
        <v>-265</v>
      </c>
      <c r="G10" s="338" t="s">
        <v>117</v>
      </c>
      <c r="H10" s="263"/>
      <c r="I10" s="335">
        <f>F10-1</f>
        <v>-266</v>
      </c>
      <c r="J10" s="338" t="s">
        <v>166</v>
      </c>
      <c r="K10" s="130"/>
      <c r="L10" s="461"/>
      <c r="M10" s="1312"/>
      <c r="N10" s="263"/>
      <c r="O10" s="339">
        <f>O6-1</f>
        <v>-283</v>
      </c>
      <c r="P10" s="338" t="e">
        <f>'1122ひまわり'!P2</f>
        <v>#REF!</v>
      </c>
      <c r="Q10" s="134"/>
      <c r="R10" s="134"/>
      <c r="U10" s="263"/>
      <c r="V10" s="134"/>
      <c r="W10" s="134"/>
      <c r="X10" s="134"/>
      <c r="Y10" s="134"/>
      <c r="Z10" s="134"/>
      <c r="AA10" s="134"/>
      <c r="AB10" s="134"/>
      <c r="AC10" s="134"/>
      <c r="AD10" s="134"/>
    </row>
    <row r="11" spans="1:30" ht="20.25" customHeight="1" x14ac:dyDescent="0.2">
      <c r="A11" s="211"/>
      <c r="B11" s="1310"/>
      <c r="C11" s="1318"/>
      <c r="D11" s="1312"/>
      <c r="E11" s="263" t="s">
        <v>24</v>
      </c>
      <c r="F11" s="112"/>
      <c r="G11" s="107" t="s">
        <v>231</v>
      </c>
      <c r="H11" s="263" t="s">
        <v>24</v>
      </c>
      <c r="I11" s="112">
        <v>6</v>
      </c>
      <c r="J11" s="107">
        <f>OP_選手権_順位決定戦!Q49</f>
        <v>8</v>
      </c>
      <c r="K11" s="127"/>
      <c r="L11" s="449"/>
      <c r="M11" s="1312"/>
      <c r="N11" s="263" t="s">
        <v>24</v>
      </c>
      <c r="O11" s="112">
        <v>4</v>
      </c>
      <c r="P11" s="103" t="e">
        <f>'0921,22岸和田'!N21</f>
        <v>#REF!</v>
      </c>
      <c r="Q11" s="134"/>
      <c r="R11" s="134"/>
      <c r="U11" s="263"/>
      <c r="V11" s="134"/>
      <c r="W11" s="134"/>
      <c r="X11" s="134"/>
      <c r="Y11" s="134"/>
      <c r="Z11" s="134"/>
      <c r="AA11" s="134"/>
      <c r="AB11" s="134"/>
      <c r="AC11" s="134"/>
      <c r="AD11" s="134"/>
    </row>
    <row r="12" spans="1:30" ht="20.25" customHeight="1" x14ac:dyDescent="0.2">
      <c r="A12" s="211"/>
      <c r="B12" s="1310"/>
      <c r="C12" s="1318"/>
      <c r="D12" s="1312"/>
      <c r="E12" s="266">
        <v>0.55555555555555558</v>
      </c>
      <c r="F12" s="333"/>
      <c r="G12" s="107" t="s">
        <v>79</v>
      </c>
      <c r="H12" s="266">
        <v>0.57638888888888895</v>
      </c>
      <c r="I12" s="333"/>
      <c r="J12" s="107" t="s">
        <v>234</v>
      </c>
      <c r="K12" s="128"/>
      <c r="L12" s="449"/>
      <c r="M12" s="1312"/>
      <c r="N12" s="266">
        <v>0.52777777777777779</v>
      </c>
      <c r="O12" s="333">
        <v>5</v>
      </c>
      <c r="P12" s="148" t="e">
        <f>オーバーエイジ!K10</f>
        <v>#REF!</v>
      </c>
      <c r="Q12" s="134"/>
      <c r="R12" s="134"/>
      <c r="U12" s="263"/>
      <c r="V12" s="134"/>
      <c r="W12" s="134"/>
      <c r="X12" s="134"/>
      <c r="Y12" s="134"/>
      <c r="Z12" s="134"/>
      <c r="AA12" s="134"/>
      <c r="AB12" s="134"/>
      <c r="AC12" s="134"/>
      <c r="AD12" s="134"/>
    </row>
    <row r="13" spans="1:30" ht="18" customHeight="1" thickBot="1" x14ac:dyDescent="0.25">
      <c r="A13" s="211"/>
      <c r="B13" s="1310"/>
      <c r="C13" s="1319"/>
      <c r="D13" s="1313"/>
      <c r="E13" s="264" t="s">
        <v>21</v>
      </c>
      <c r="F13" s="114" t="str">
        <f>E15</f>
        <v>④</v>
      </c>
      <c r="G13" s="113" t="s">
        <v>23</v>
      </c>
      <c r="H13" s="264" t="s">
        <v>21</v>
      </c>
      <c r="I13" s="114" t="str">
        <f>F13</f>
        <v>④</v>
      </c>
      <c r="J13" s="113" t="s">
        <v>23</v>
      </c>
      <c r="K13" s="129"/>
      <c r="L13" s="460"/>
      <c r="M13" s="1313"/>
      <c r="N13" s="264" t="s">
        <v>21</v>
      </c>
      <c r="O13" s="114" t="str">
        <f>N15</f>
        <v>④</v>
      </c>
      <c r="P13" s="113" t="s">
        <v>23</v>
      </c>
      <c r="U13" s="263"/>
      <c r="V13" s="134"/>
      <c r="W13" s="134"/>
      <c r="X13" s="134"/>
      <c r="Y13" s="134"/>
      <c r="Z13" s="134"/>
      <c r="AA13" s="134"/>
      <c r="AB13" s="134"/>
      <c r="AC13" s="134"/>
      <c r="AD13" s="134"/>
    </row>
    <row r="14" spans="1:30" ht="18" customHeight="1" thickBot="1" x14ac:dyDescent="0.25">
      <c r="A14" s="362"/>
      <c r="B14" s="1310"/>
      <c r="C14" s="1320" t="str">
        <f>J12</f>
        <v>MARBLE</v>
      </c>
      <c r="D14" s="361" t="s">
        <v>18</v>
      </c>
      <c r="E14" s="263"/>
      <c r="F14" s="335">
        <f>I10-1</f>
        <v>-267</v>
      </c>
      <c r="G14" s="338" t="s">
        <v>117</v>
      </c>
      <c r="H14" s="263"/>
      <c r="I14" s="335">
        <f>F14-1</f>
        <v>-268</v>
      </c>
      <c r="J14" s="338" t="s">
        <v>166</v>
      </c>
      <c r="K14" s="267"/>
      <c r="L14" s="461"/>
      <c r="M14" s="361" t="s">
        <v>18</v>
      </c>
      <c r="N14" s="263"/>
      <c r="O14" s="339">
        <f>O10-1</f>
        <v>-284</v>
      </c>
      <c r="P14" s="338" t="e">
        <f>'1122ひまわり'!P6</f>
        <v>#REF!</v>
      </c>
      <c r="U14" s="263"/>
      <c r="V14" s="134"/>
      <c r="W14" s="134"/>
      <c r="X14" s="134"/>
      <c r="Y14" s="134"/>
      <c r="Z14" s="134"/>
      <c r="AA14" s="134"/>
      <c r="AB14" s="134"/>
      <c r="AC14" s="134"/>
      <c r="AD14" s="134"/>
    </row>
    <row r="15" spans="1:30" ht="20.25" customHeight="1" x14ac:dyDescent="0.2">
      <c r="A15" s="362"/>
      <c r="B15" s="1310"/>
      <c r="C15" s="1318"/>
      <c r="D15" s="1311"/>
      <c r="E15" s="263" t="s">
        <v>25</v>
      </c>
      <c r="F15" s="112"/>
      <c r="G15" s="107" t="s">
        <v>237</v>
      </c>
      <c r="H15" s="263" t="s">
        <v>25</v>
      </c>
      <c r="I15" s="112">
        <v>9</v>
      </c>
      <c r="J15" s="107">
        <f>OP_選手権_順位決定戦!Y49</f>
        <v>12</v>
      </c>
      <c r="K15" s="127"/>
      <c r="L15" s="449"/>
      <c r="M15" s="1311"/>
      <c r="N15" s="263" t="s">
        <v>25</v>
      </c>
      <c r="O15" s="112">
        <v>4</v>
      </c>
      <c r="P15" s="103" t="e">
        <f>'0921,22岸和田'!N17</f>
        <v>#REF!</v>
      </c>
      <c r="U15" s="263"/>
      <c r="V15" s="134"/>
      <c r="W15" s="134"/>
      <c r="X15" s="134"/>
      <c r="Y15" s="134"/>
      <c r="Z15" s="134"/>
      <c r="AA15" s="134"/>
      <c r="AB15" s="134"/>
      <c r="AC15" s="134"/>
      <c r="AD15" s="134"/>
    </row>
    <row r="16" spans="1:30" ht="20.25" customHeight="1" x14ac:dyDescent="0.2">
      <c r="A16" s="362">
        <v>11</v>
      </c>
      <c r="B16" s="1310"/>
      <c r="C16" s="1318"/>
      <c r="D16" s="1312"/>
      <c r="E16" s="265">
        <v>0.625</v>
      </c>
      <c r="F16" s="333"/>
      <c r="G16" s="107" t="s">
        <v>232</v>
      </c>
      <c r="H16" s="265">
        <v>0.64583333333333337</v>
      </c>
      <c r="I16" s="333">
        <v>10</v>
      </c>
      <c r="J16" s="104">
        <f>OP_選手権_順位決定戦!AC49</f>
        <v>14</v>
      </c>
      <c r="K16" s="128"/>
      <c r="L16" s="449"/>
      <c r="M16" s="1312"/>
      <c r="N16" s="265">
        <v>0.58333333333333337</v>
      </c>
      <c r="O16" s="333">
        <v>5</v>
      </c>
      <c r="P16" s="148" t="e">
        <f>オーバーエイジ!M10</f>
        <v>#REF!</v>
      </c>
      <c r="U16" s="263"/>
      <c r="V16" s="134"/>
      <c r="W16" s="134"/>
      <c r="X16" s="134"/>
      <c r="Y16" s="134"/>
      <c r="Z16" s="134"/>
      <c r="AA16" s="134"/>
      <c r="AB16" s="134"/>
      <c r="AC16" s="134"/>
      <c r="AD16" s="134"/>
    </row>
    <row r="17" spans="1:30" ht="18" customHeight="1" thickBot="1" x14ac:dyDescent="0.25">
      <c r="A17" s="267" t="s">
        <v>26</v>
      </c>
      <c r="B17" s="1310"/>
      <c r="C17" s="1319"/>
      <c r="D17" s="1312"/>
      <c r="E17" s="264" t="s">
        <v>21</v>
      </c>
      <c r="F17" s="114" t="str">
        <f>E11</f>
        <v>③</v>
      </c>
      <c r="G17" s="113" t="s">
        <v>23</v>
      </c>
      <c r="H17" s="264" t="s">
        <v>21</v>
      </c>
      <c r="I17" s="114" t="str">
        <f>F17</f>
        <v>③</v>
      </c>
      <c r="J17" s="113" t="s">
        <v>23</v>
      </c>
      <c r="K17" s="129"/>
      <c r="L17" s="460"/>
      <c r="M17" s="1312"/>
      <c r="N17" s="264" t="s">
        <v>21</v>
      </c>
      <c r="O17" s="299" t="str">
        <f>N11</f>
        <v>③</v>
      </c>
      <c r="P17" s="300" t="s">
        <v>23</v>
      </c>
      <c r="U17" s="263"/>
      <c r="W17" s="134"/>
      <c r="X17" s="134"/>
      <c r="Y17" s="134"/>
      <c r="Z17" s="134"/>
      <c r="AA17" s="134"/>
      <c r="AB17" s="134"/>
      <c r="AC17" s="134"/>
      <c r="AD17" s="134"/>
    </row>
    <row r="18" spans="1:30" ht="18" customHeight="1" x14ac:dyDescent="0.2">
      <c r="A18" s="267">
        <v>22</v>
      </c>
      <c r="B18" s="1310"/>
      <c r="C18" s="432"/>
      <c r="D18" s="1312"/>
      <c r="E18" s="263"/>
      <c r="F18" s="335"/>
      <c r="G18" s="338"/>
      <c r="H18" s="263"/>
      <c r="I18" s="335"/>
      <c r="J18" s="338"/>
      <c r="K18" s="267"/>
      <c r="L18" s="461"/>
      <c r="M18" s="1312"/>
      <c r="N18" s="263"/>
      <c r="O18" s="339"/>
      <c r="P18" s="88"/>
      <c r="U18" s="263"/>
      <c r="W18" s="134"/>
      <c r="X18" s="134"/>
      <c r="Y18" s="134"/>
      <c r="Z18" s="134"/>
      <c r="AA18" s="134"/>
      <c r="AB18" s="134"/>
      <c r="AC18" s="134"/>
      <c r="AD18" s="134"/>
    </row>
    <row r="19" spans="1:30" ht="20.25" customHeight="1" x14ac:dyDescent="0.2">
      <c r="A19" s="267" t="s">
        <v>11</v>
      </c>
      <c r="B19" s="1310"/>
      <c r="C19" s="433"/>
      <c r="D19" s="1312"/>
      <c r="E19" s="263" t="s">
        <v>27</v>
      </c>
      <c r="F19" s="112"/>
      <c r="G19" s="107"/>
      <c r="H19" s="263" t="s">
        <v>27</v>
      </c>
      <c r="I19" s="112"/>
      <c r="J19" s="103"/>
      <c r="K19" s="127"/>
      <c r="L19" s="449"/>
      <c r="M19" s="1312"/>
      <c r="N19" s="263" t="s">
        <v>27</v>
      </c>
      <c r="O19" s="112"/>
      <c r="P19" s="103"/>
      <c r="U19" s="263"/>
      <c r="W19" s="134"/>
      <c r="X19" s="134"/>
      <c r="Y19" s="134"/>
      <c r="Z19" s="134"/>
      <c r="AA19" s="134"/>
      <c r="AB19" s="134"/>
      <c r="AC19" s="134"/>
      <c r="AD19" s="134"/>
    </row>
    <row r="20" spans="1:30" ht="20.25" customHeight="1" x14ac:dyDescent="0.2">
      <c r="A20" s="211" t="s">
        <v>29</v>
      </c>
      <c r="B20" s="1310"/>
      <c r="C20" s="433"/>
      <c r="D20" s="1312"/>
      <c r="E20" s="265"/>
      <c r="F20" s="333"/>
      <c r="G20" s="104"/>
      <c r="H20" s="265"/>
      <c r="I20" s="333"/>
      <c r="J20" s="105"/>
      <c r="K20" s="128"/>
      <c r="L20" s="449"/>
      <c r="M20" s="1312"/>
      <c r="N20" s="265"/>
      <c r="O20" s="333"/>
      <c r="P20" s="106"/>
      <c r="U20" s="263"/>
      <c r="W20" s="134"/>
      <c r="X20" s="134"/>
      <c r="Y20" s="134"/>
      <c r="Z20" s="134"/>
      <c r="AA20" s="134"/>
      <c r="AB20" s="134"/>
      <c r="AC20" s="134"/>
      <c r="AD20" s="134"/>
    </row>
    <row r="21" spans="1:30" ht="18" customHeight="1" thickBot="1" x14ac:dyDescent="0.25">
      <c r="A21" s="267"/>
      <c r="B21" s="1310"/>
      <c r="C21" s="434"/>
      <c r="D21" s="1312"/>
      <c r="E21" s="264" t="s">
        <v>21</v>
      </c>
      <c r="F21" s="114"/>
      <c r="G21" s="113"/>
      <c r="H21" s="264" t="s">
        <v>21</v>
      </c>
      <c r="I21" s="114"/>
      <c r="J21" s="113"/>
      <c r="K21" s="129"/>
      <c r="L21" s="460"/>
      <c r="M21" s="1312"/>
      <c r="N21" s="264" t="s">
        <v>21</v>
      </c>
      <c r="O21" s="114"/>
      <c r="P21" s="113"/>
      <c r="R21" s="430"/>
      <c r="S21" s="430"/>
      <c r="T21" s="430"/>
      <c r="U21" s="263"/>
      <c r="V21" s="430"/>
      <c r="W21" s="134"/>
      <c r="X21" s="134"/>
      <c r="Y21" s="134"/>
      <c r="Z21" s="134"/>
      <c r="AA21" s="134"/>
      <c r="AB21" s="134"/>
      <c r="AC21" s="134"/>
      <c r="AD21" s="134"/>
    </row>
    <row r="22" spans="1:30" ht="18" customHeight="1" x14ac:dyDescent="0.2">
      <c r="A22" s="431"/>
      <c r="B22" s="1310"/>
      <c r="C22" s="432"/>
      <c r="D22" s="1312"/>
      <c r="E22" s="263"/>
      <c r="F22" s="335"/>
      <c r="G22" s="338"/>
      <c r="H22" s="263"/>
      <c r="I22" s="335"/>
      <c r="J22" s="338"/>
      <c r="K22" s="267"/>
      <c r="L22" s="461"/>
      <c r="M22" s="1312"/>
      <c r="N22" s="263"/>
      <c r="O22" s="339"/>
      <c r="P22" s="88"/>
      <c r="R22" s="430"/>
      <c r="S22" s="430"/>
      <c r="T22" s="430"/>
      <c r="U22" s="263"/>
      <c r="V22" s="430"/>
      <c r="W22" s="134"/>
      <c r="X22" s="134"/>
      <c r="Y22" s="134"/>
      <c r="Z22" s="134"/>
      <c r="AA22" s="134"/>
      <c r="AB22" s="134"/>
      <c r="AC22" s="134"/>
      <c r="AD22" s="134"/>
    </row>
    <row r="23" spans="1:30" ht="20.25" customHeight="1" x14ac:dyDescent="0.2">
      <c r="A23" s="431"/>
      <c r="B23" s="1310"/>
      <c r="C23" s="433"/>
      <c r="D23" s="1312"/>
      <c r="E23" s="263" t="s">
        <v>30</v>
      </c>
      <c r="F23" s="112"/>
      <c r="G23" s="107"/>
      <c r="H23" s="263" t="s">
        <v>30</v>
      </c>
      <c r="I23" s="112"/>
      <c r="J23" s="103"/>
      <c r="K23" s="127"/>
      <c r="L23" s="449"/>
      <c r="M23" s="1312"/>
      <c r="N23" s="263" t="s">
        <v>30</v>
      </c>
      <c r="O23" s="112"/>
      <c r="P23" s="103"/>
      <c r="R23" s="430"/>
      <c r="S23" s="430"/>
      <c r="T23" s="430"/>
      <c r="U23" s="263"/>
      <c r="V23" s="430"/>
      <c r="W23" s="134"/>
      <c r="X23" s="134"/>
      <c r="Y23" s="134"/>
      <c r="Z23" s="134"/>
      <c r="AA23" s="134"/>
      <c r="AB23" s="134"/>
      <c r="AC23" s="134"/>
      <c r="AD23" s="134"/>
    </row>
    <row r="24" spans="1:30" ht="20.25" customHeight="1" x14ac:dyDescent="0.2">
      <c r="A24" s="431"/>
      <c r="B24" s="1310"/>
      <c r="C24" s="433"/>
      <c r="D24" s="1312"/>
      <c r="E24" s="265"/>
      <c r="F24" s="333"/>
      <c r="G24" s="104"/>
      <c r="H24" s="265"/>
      <c r="I24" s="333"/>
      <c r="J24" s="105"/>
      <c r="K24" s="128"/>
      <c r="L24" s="449"/>
      <c r="M24" s="1312"/>
      <c r="N24" s="265"/>
      <c r="O24" s="333"/>
      <c r="P24" s="106"/>
      <c r="R24" s="430"/>
      <c r="S24" s="430"/>
      <c r="T24" s="430"/>
      <c r="U24" s="263"/>
      <c r="V24" s="430"/>
      <c r="W24" s="134"/>
      <c r="X24" s="134"/>
      <c r="Y24" s="134"/>
      <c r="Z24" s="134"/>
      <c r="AA24" s="134"/>
      <c r="AB24" s="134"/>
      <c r="AC24" s="134"/>
      <c r="AD24" s="134"/>
    </row>
    <row r="25" spans="1:30" ht="18" customHeight="1" thickBot="1" x14ac:dyDescent="0.25">
      <c r="A25" s="431"/>
      <c r="B25" s="1310"/>
      <c r="C25" s="434"/>
      <c r="D25" s="1313"/>
      <c r="E25" s="264" t="s">
        <v>21</v>
      </c>
      <c r="F25" s="114"/>
      <c r="G25" s="113"/>
      <c r="H25" s="264" t="s">
        <v>21</v>
      </c>
      <c r="I25" s="114"/>
      <c r="J25" s="113"/>
      <c r="K25" s="129"/>
      <c r="L25" s="460"/>
      <c r="M25" s="1313"/>
      <c r="N25" s="264" t="s">
        <v>21</v>
      </c>
      <c r="O25" s="114"/>
      <c r="P25" s="113"/>
      <c r="R25" s="430"/>
      <c r="S25" s="430"/>
      <c r="T25" s="430"/>
      <c r="U25" s="263"/>
      <c r="V25" s="430"/>
      <c r="W25" s="134"/>
      <c r="X25" s="134"/>
      <c r="Y25" s="134"/>
      <c r="Z25" s="134"/>
      <c r="AA25" s="134"/>
      <c r="AB25" s="134"/>
      <c r="AC25" s="134"/>
      <c r="AD25" s="134"/>
    </row>
    <row r="26" spans="1:30" ht="18" customHeight="1" thickBot="1" x14ac:dyDescent="0.25">
      <c r="A26" s="431"/>
      <c r="B26" s="1310"/>
      <c r="C26" s="432"/>
      <c r="D26" s="361" t="s">
        <v>18</v>
      </c>
      <c r="E26" s="263"/>
      <c r="F26" s="335"/>
      <c r="G26" s="338"/>
      <c r="H26" s="263"/>
      <c r="I26" s="335"/>
      <c r="J26" s="88"/>
      <c r="K26" s="462"/>
      <c r="L26" s="461"/>
      <c r="M26" s="361" t="s">
        <v>18</v>
      </c>
      <c r="N26" s="263"/>
      <c r="O26" s="339"/>
      <c r="P26" s="88"/>
      <c r="R26" s="430"/>
      <c r="S26" s="430"/>
      <c r="T26" s="430"/>
      <c r="U26" s="263"/>
      <c r="V26" s="430"/>
      <c r="W26" s="134"/>
      <c r="X26" s="134"/>
      <c r="Y26" s="134"/>
      <c r="Z26" s="134"/>
      <c r="AA26" s="134"/>
      <c r="AB26" s="134"/>
      <c r="AC26" s="134"/>
      <c r="AD26" s="134"/>
    </row>
    <row r="27" spans="1:30" ht="20.25" customHeight="1" x14ac:dyDescent="0.2">
      <c r="A27" s="431"/>
      <c r="B27" s="1310"/>
      <c r="C27" s="433"/>
      <c r="D27" s="1311"/>
      <c r="E27" s="263" t="s">
        <v>31</v>
      </c>
      <c r="F27" s="112"/>
      <c r="G27" s="107"/>
      <c r="H27" s="263" t="s">
        <v>31</v>
      </c>
      <c r="I27" s="112"/>
      <c r="J27" s="103"/>
      <c r="K27" s="133"/>
      <c r="L27" s="449"/>
      <c r="M27" s="1311"/>
      <c r="N27" s="263" t="s">
        <v>31</v>
      </c>
      <c r="O27" s="112"/>
      <c r="P27" s="103"/>
      <c r="R27" s="430"/>
      <c r="S27" s="430"/>
      <c r="T27" s="430"/>
      <c r="U27" s="263"/>
      <c r="V27" s="430"/>
      <c r="W27" s="134"/>
      <c r="X27" s="134"/>
      <c r="Y27" s="134"/>
      <c r="Z27" s="134"/>
      <c r="AA27" s="134"/>
      <c r="AB27" s="134"/>
      <c r="AC27" s="134"/>
      <c r="AD27" s="134"/>
    </row>
    <row r="28" spans="1:30" ht="20.25" customHeight="1" x14ac:dyDescent="0.2">
      <c r="A28" s="211"/>
      <c r="B28" s="1310"/>
      <c r="C28" s="433"/>
      <c r="D28" s="1312"/>
      <c r="E28" s="265"/>
      <c r="F28" s="333"/>
      <c r="G28" s="104"/>
      <c r="H28" s="265"/>
      <c r="I28" s="333"/>
      <c r="J28" s="105"/>
      <c r="K28" s="133"/>
      <c r="L28" s="449"/>
      <c r="M28" s="1312"/>
      <c r="N28" s="265"/>
      <c r="O28" s="333"/>
      <c r="P28" s="106"/>
      <c r="R28" s="430"/>
      <c r="S28" s="430"/>
      <c r="T28" s="430"/>
      <c r="U28" s="263"/>
      <c r="V28" s="430"/>
      <c r="W28" s="134"/>
      <c r="X28" s="134"/>
      <c r="Y28" s="134"/>
      <c r="Z28" s="134"/>
      <c r="AA28" s="134"/>
      <c r="AB28" s="134"/>
      <c r="AC28" s="134"/>
      <c r="AD28" s="134"/>
    </row>
    <row r="29" spans="1:30" ht="18" customHeight="1" thickBot="1" x14ac:dyDescent="0.25">
      <c r="A29" s="211"/>
      <c r="B29" s="1310"/>
      <c r="C29" s="434"/>
      <c r="D29" s="1312"/>
      <c r="E29" s="264" t="s">
        <v>21</v>
      </c>
      <c r="F29" s="114"/>
      <c r="G29" s="113"/>
      <c r="H29" s="264" t="s">
        <v>21</v>
      </c>
      <c r="I29" s="114"/>
      <c r="J29" s="113"/>
      <c r="K29" s="463"/>
      <c r="L29" s="460"/>
      <c r="M29" s="1312"/>
      <c r="N29" s="264" t="s">
        <v>21</v>
      </c>
      <c r="O29" s="114"/>
      <c r="P29" s="113"/>
      <c r="R29" s="430"/>
      <c r="S29" s="430"/>
      <c r="T29" s="430"/>
      <c r="U29" s="263"/>
      <c r="V29" s="430"/>
      <c r="W29" s="134"/>
      <c r="X29" s="134"/>
      <c r="Y29" s="134"/>
      <c r="Z29" s="134"/>
      <c r="AA29" s="134"/>
      <c r="AB29" s="134"/>
      <c r="AC29" s="134"/>
      <c r="AD29" s="134"/>
    </row>
    <row r="30" spans="1:30" ht="18" customHeight="1" x14ac:dyDescent="0.2">
      <c r="A30" s="211"/>
      <c r="B30" s="1310"/>
      <c r="C30" s="433"/>
      <c r="D30" s="1312"/>
      <c r="E30" s="263"/>
      <c r="F30" s="335"/>
      <c r="G30" s="88"/>
      <c r="H30" s="263"/>
      <c r="I30" s="335"/>
      <c r="J30" s="88"/>
      <c r="K30" s="263"/>
      <c r="L30" s="449"/>
      <c r="M30" s="1312"/>
      <c r="N30" s="263"/>
      <c r="O30" s="339"/>
      <c r="P30" s="88"/>
      <c r="R30" s="430"/>
      <c r="S30" s="430"/>
      <c r="T30" s="430"/>
      <c r="U30" s="263"/>
      <c r="V30" s="430"/>
      <c r="W30" s="134"/>
      <c r="X30" s="134"/>
      <c r="Y30" s="134"/>
      <c r="Z30" s="134"/>
      <c r="AA30" s="134"/>
      <c r="AB30" s="134"/>
      <c r="AC30" s="134"/>
      <c r="AD30" s="134"/>
    </row>
    <row r="31" spans="1:30" ht="20.25" customHeight="1" x14ac:dyDescent="0.2">
      <c r="A31" s="211"/>
      <c r="B31" s="1310"/>
      <c r="C31" s="433"/>
      <c r="D31" s="1312"/>
      <c r="E31" s="263" t="s">
        <v>32</v>
      </c>
      <c r="F31" s="112"/>
      <c r="G31" s="103"/>
      <c r="H31" s="263" t="s">
        <v>32</v>
      </c>
      <c r="I31" s="112"/>
      <c r="J31" s="103"/>
      <c r="K31" s="1"/>
      <c r="L31" s="449"/>
      <c r="M31" s="1312"/>
      <c r="N31" s="263" t="s">
        <v>32</v>
      </c>
      <c r="O31" s="112"/>
      <c r="P31" s="103"/>
      <c r="R31" s="430"/>
      <c r="S31" s="430"/>
      <c r="T31" s="430"/>
      <c r="U31" s="263"/>
      <c r="V31" s="430"/>
      <c r="W31" s="134"/>
      <c r="X31" s="134"/>
      <c r="Y31" s="134"/>
      <c r="Z31" s="134"/>
      <c r="AA31" s="134"/>
      <c r="AB31" s="134"/>
      <c r="AC31" s="134"/>
      <c r="AD31" s="134"/>
    </row>
    <row r="32" spans="1:30" ht="20.25" customHeight="1" x14ac:dyDescent="0.2">
      <c r="A32" s="211"/>
      <c r="B32" s="267"/>
      <c r="C32" s="433"/>
      <c r="D32" s="1312"/>
      <c r="E32" s="265"/>
      <c r="F32" s="333"/>
      <c r="G32" s="105"/>
      <c r="H32" s="265"/>
      <c r="I32" s="333"/>
      <c r="J32" s="105"/>
      <c r="K32" s="5"/>
      <c r="L32" s="449"/>
      <c r="M32" s="1312"/>
      <c r="N32" s="265"/>
      <c r="O32" s="333"/>
      <c r="P32" s="106"/>
      <c r="R32" s="430"/>
      <c r="S32" s="430"/>
      <c r="T32" s="430"/>
      <c r="U32" s="263"/>
      <c r="V32" s="430"/>
      <c r="W32" s="134"/>
      <c r="X32" s="134"/>
      <c r="Y32" s="134"/>
      <c r="Z32" s="134"/>
      <c r="AA32" s="134"/>
      <c r="AB32" s="134"/>
      <c r="AC32" s="134"/>
      <c r="AD32" s="134"/>
    </row>
    <row r="33" spans="1:30" ht="18" customHeight="1" thickBot="1" x14ac:dyDescent="0.25">
      <c r="A33" s="363"/>
      <c r="B33" s="435"/>
      <c r="C33" s="437"/>
      <c r="D33" s="1313"/>
      <c r="E33" s="264" t="s">
        <v>21</v>
      </c>
      <c r="F33" s="114"/>
      <c r="G33" s="113"/>
      <c r="H33" s="264" t="s">
        <v>21</v>
      </c>
      <c r="I33" s="114"/>
      <c r="J33" s="113"/>
      <c r="K33" s="123"/>
      <c r="L33" s="464"/>
      <c r="M33" s="1313"/>
      <c r="N33" s="117"/>
      <c r="O33" s="114"/>
      <c r="P33" s="113"/>
      <c r="R33" s="430"/>
      <c r="S33" s="430"/>
      <c r="T33" s="430"/>
      <c r="U33" s="263"/>
      <c r="V33" s="430"/>
      <c r="W33" s="134"/>
      <c r="X33" s="134"/>
      <c r="Y33" s="134"/>
      <c r="Z33" s="134"/>
      <c r="AA33" s="134"/>
      <c r="AB33" s="134"/>
      <c r="AC33" s="134"/>
      <c r="AD33" s="134"/>
    </row>
    <row r="34" spans="1:30" ht="18" customHeight="1" x14ac:dyDescent="0.2">
      <c r="C34" s="337"/>
      <c r="D34" s="438"/>
      <c r="L34" s="337"/>
      <c r="M34" s="438"/>
      <c r="W34" s="134"/>
      <c r="X34" s="134"/>
      <c r="Y34" s="134"/>
      <c r="Z34" s="134"/>
      <c r="AA34" s="134"/>
      <c r="AB34" s="134"/>
      <c r="AC34" s="134"/>
      <c r="AD34" s="134"/>
    </row>
    <row r="35" spans="1:30" ht="18" customHeight="1" x14ac:dyDescent="0.2">
      <c r="C35" s="439"/>
      <c r="D35" s="440"/>
      <c r="L35" s="263"/>
      <c r="M35" s="440"/>
      <c r="W35" s="134"/>
      <c r="X35" s="134"/>
      <c r="Y35" s="134"/>
      <c r="Z35" s="134"/>
      <c r="AA35" s="134"/>
      <c r="AB35" s="134"/>
      <c r="AC35" s="134"/>
      <c r="AD35" s="134"/>
    </row>
    <row r="36" spans="1:30" ht="18" customHeight="1" x14ac:dyDescent="0.2">
      <c r="C36" s="439"/>
      <c r="D36" s="440"/>
      <c r="W36" s="134"/>
      <c r="X36" s="134"/>
      <c r="Y36" s="134"/>
      <c r="Z36" s="134"/>
      <c r="AA36" s="134"/>
      <c r="AB36" s="134"/>
      <c r="AC36" s="134"/>
      <c r="AD36" s="134"/>
    </row>
    <row r="37" spans="1:30" ht="18" customHeight="1" x14ac:dyDescent="0.2">
      <c r="C37" s="439"/>
      <c r="D37" s="440"/>
      <c r="W37" s="134"/>
      <c r="X37" s="134"/>
      <c r="Y37" s="134"/>
      <c r="Z37" s="134"/>
      <c r="AA37" s="134"/>
      <c r="AB37" s="134"/>
      <c r="AC37" s="134"/>
      <c r="AD37" s="134"/>
    </row>
  </sheetData>
  <mergeCells count="16">
    <mergeCell ref="B4:B31"/>
    <mergeCell ref="D15:D25"/>
    <mergeCell ref="M15:M25"/>
    <mergeCell ref="D27:D33"/>
    <mergeCell ref="M27:M33"/>
    <mergeCell ref="D3:D13"/>
    <mergeCell ref="M3:M13"/>
    <mergeCell ref="C3:C5"/>
    <mergeCell ref="C6:C9"/>
    <mergeCell ref="C10:C13"/>
    <mergeCell ref="C14:C17"/>
    <mergeCell ref="C1:D1"/>
    <mergeCell ref="F1:G1"/>
    <mergeCell ref="I1:J1"/>
    <mergeCell ref="L1:M1"/>
    <mergeCell ref="O1:P1"/>
  </mergeCells>
  <phoneticPr fontId="20"/>
  <dataValidations count="1">
    <dataValidation imeMode="halfAlpha" allowBlank="1" showInputMessage="1" showErrorMessage="1" sqref="P4 P8 K27 P31:P32 P11:P12 J7:J8 J15:J16 P15:P16 G27:G28 J32 G7:G8 G11:G12 J24 J20 J28 J3:J4 G23:G24 G19:G20 G15:G16 G3:G4 P27:P28 J11:J12 G32 P19:P20 P23:P24" xr:uid="{00000000-0002-0000-1000-000000000000}"/>
  </dataValidations>
  <pageMargins left="0.7" right="0.7" top="0.75" bottom="0.75" header="0.3" footer="0.3"/>
  <pageSetup paperSize="9" scale="7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D37"/>
  <sheetViews>
    <sheetView showGridLines="0" zoomScaleNormal="100" workbookViewId="0">
      <selection activeCell="J17" sqref="J17"/>
    </sheetView>
  </sheetViews>
  <sheetFormatPr defaultColWidth="8.88671875" defaultRowHeight="14.4" x14ac:dyDescent="0.2"/>
  <cols>
    <col min="1" max="2" width="6.6640625" style="134" customWidth="1"/>
    <col min="3" max="3" width="8.88671875" style="134" customWidth="1"/>
    <col min="4" max="4" width="5.109375" style="134" customWidth="1"/>
    <col min="5" max="5" width="6.6640625" style="134" customWidth="1"/>
    <col min="6" max="6" width="5.6640625" style="134" customWidth="1"/>
    <col min="7" max="7" width="18.6640625" style="134" customWidth="1"/>
    <col min="8" max="8" width="6.6640625" style="134" customWidth="1"/>
    <col min="9" max="9" width="5.6640625" style="134" customWidth="1"/>
    <col min="10" max="10" width="18.6640625" style="134" customWidth="1"/>
    <col min="11" max="11" width="3.6640625" style="134" customWidth="1"/>
    <col min="12" max="13" width="5.6640625" style="134" customWidth="1"/>
    <col min="14" max="14" width="6.6640625" style="134" customWidth="1"/>
    <col min="15" max="15" width="5.6640625" style="134" customWidth="1"/>
    <col min="16" max="16" width="18.6640625" style="134" customWidth="1"/>
    <col min="17" max="20" width="8.88671875" style="429"/>
    <col min="21" max="21" width="3.6640625" style="151" customWidth="1"/>
    <col min="22" max="30" width="9" style="429" customWidth="1"/>
    <col min="31" max="16384" width="8.88671875" style="134"/>
  </cols>
  <sheetData>
    <row r="1" spans="1:30" ht="18" customHeight="1" thickBot="1" x14ac:dyDescent="0.25">
      <c r="A1" s="365" t="s">
        <v>11</v>
      </c>
      <c r="B1" s="364" t="s">
        <v>12</v>
      </c>
      <c r="C1" s="1307" t="s">
        <v>13</v>
      </c>
      <c r="D1" s="1308"/>
      <c r="E1" s="427" t="s">
        <v>14</v>
      </c>
      <c r="F1" s="1307" t="s">
        <v>15</v>
      </c>
      <c r="G1" s="1308"/>
      <c r="H1" s="364" t="s">
        <v>14</v>
      </c>
      <c r="I1" s="1309" t="s">
        <v>16</v>
      </c>
      <c r="J1" s="1308"/>
      <c r="K1" s="267"/>
      <c r="L1" s="1307" t="s">
        <v>13</v>
      </c>
      <c r="M1" s="1308"/>
      <c r="N1" s="427" t="s">
        <v>14</v>
      </c>
      <c r="O1" s="1307" t="s">
        <v>35</v>
      </c>
      <c r="P1" s="1308"/>
      <c r="U1" s="263"/>
      <c r="V1" s="134"/>
      <c r="W1" s="134"/>
      <c r="X1" s="134"/>
      <c r="Y1" s="134"/>
      <c r="Z1" s="134"/>
      <c r="AA1" s="134"/>
      <c r="AB1" s="134"/>
      <c r="AC1" s="134"/>
      <c r="AD1" s="134"/>
    </row>
    <row r="2" spans="1:30" ht="20.25" customHeight="1" thickBot="1" x14ac:dyDescent="0.25">
      <c r="A2" s="428"/>
      <c r="B2" s="267"/>
      <c r="C2" s="360" t="s">
        <v>17</v>
      </c>
      <c r="D2" s="361" t="s">
        <v>18</v>
      </c>
      <c r="E2" s="263"/>
      <c r="F2" s="339">
        <v>-291</v>
      </c>
      <c r="G2" s="338" t="s">
        <v>169</v>
      </c>
      <c r="H2" s="263"/>
      <c r="I2" s="335">
        <f>F2-1</f>
        <v>-292</v>
      </c>
      <c r="J2" s="441" t="s">
        <v>176</v>
      </c>
      <c r="K2" s="267"/>
      <c r="L2" s="360" t="s">
        <v>17</v>
      </c>
      <c r="M2" s="361" t="s">
        <v>18</v>
      </c>
      <c r="N2" s="263"/>
      <c r="O2" s="339">
        <v>-311</v>
      </c>
      <c r="P2" s="338" t="str">
        <f>オーバーエイジ!G9</f>
        <v>女子オーバーエイジ　ま</v>
      </c>
      <c r="U2" s="263"/>
      <c r="V2" s="134"/>
      <c r="W2" s="134"/>
      <c r="X2" s="134"/>
      <c r="Y2" s="134"/>
      <c r="Z2" s="134"/>
      <c r="AA2" s="134"/>
      <c r="AB2" s="134"/>
      <c r="AC2" s="134"/>
      <c r="AD2" s="134"/>
    </row>
    <row r="3" spans="1:30" ht="20.25" customHeight="1" x14ac:dyDescent="0.2">
      <c r="A3" s="211"/>
      <c r="B3" s="267"/>
      <c r="C3" s="1314">
        <f>J8</f>
        <v>0</v>
      </c>
      <c r="D3" s="1311"/>
      <c r="E3" s="263" t="s">
        <v>19</v>
      </c>
      <c r="F3" s="112"/>
      <c r="G3" s="107" t="s">
        <v>238</v>
      </c>
      <c r="H3" s="263" t="s">
        <v>19</v>
      </c>
      <c r="I3" s="112">
        <v>1</v>
      </c>
      <c r="J3" s="284" t="str">
        <f>オーバー_フレンドリーシップ!C4</f>
        <v>CS1位</v>
      </c>
      <c r="K3" s="127"/>
      <c r="L3" s="459"/>
      <c r="M3" s="1311"/>
      <c r="N3" s="263" t="s">
        <v>19</v>
      </c>
      <c r="O3" s="478">
        <v>1</v>
      </c>
      <c r="P3" s="481" t="e">
        <f>'1213美原,丸善'!G3</f>
        <v>#REF!</v>
      </c>
      <c r="U3" s="263"/>
      <c r="V3" s="134"/>
      <c r="W3" s="134"/>
      <c r="X3" s="134"/>
      <c r="Y3" s="134"/>
      <c r="Z3" s="134"/>
      <c r="AA3" s="134"/>
      <c r="AB3" s="134"/>
      <c r="AC3" s="134"/>
      <c r="AD3" s="134"/>
    </row>
    <row r="4" spans="1:30" ht="20.25" customHeight="1" x14ac:dyDescent="0.2">
      <c r="A4" s="211"/>
      <c r="B4" s="1310" t="s">
        <v>202</v>
      </c>
      <c r="C4" s="1300"/>
      <c r="D4" s="1312"/>
      <c r="E4" s="265">
        <v>0.41666666666666669</v>
      </c>
      <c r="F4" s="333"/>
      <c r="G4" s="107" t="s">
        <v>239</v>
      </c>
      <c r="H4" s="265">
        <v>0.4375</v>
      </c>
      <c r="I4" s="333">
        <v>2</v>
      </c>
      <c r="J4" s="285" t="str">
        <f>オーバー_フレンドリーシップ!G4</f>
        <v>CS2位</v>
      </c>
      <c r="K4" s="128"/>
      <c r="L4" s="449"/>
      <c r="M4" s="1312"/>
      <c r="N4" s="265">
        <v>0.41666666666666702</v>
      </c>
      <c r="O4" s="479">
        <v>3</v>
      </c>
      <c r="P4" s="480" t="e">
        <f>'1129東淀川,1205,06丸善'!U7</f>
        <v>#REF!</v>
      </c>
      <c r="U4" s="263"/>
      <c r="V4" s="134"/>
      <c r="W4" s="134"/>
      <c r="X4" s="134"/>
      <c r="Y4" s="134"/>
      <c r="Z4" s="134"/>
      <c r="AA4" s="134"/>
      <c r="AB4" s="134"/>
      <c r="AC4" s="134"/>
      <c r="AD4" s="134"/>
    </row>
    <row r="5" spans="1:30" ht="20.25" customHeight="1" thickBot="1" x14ac:dyDescent="0.25">
      <c r="A5" s="211"/>
      <c r="B5" s="1310"/>
      <c r="C5" s="1315"/>
      <c r="D5" s="1312"/>
      <c r="E5" s="264" t="s">
        <v>21</v>
      </c>
      <c r="F5" s="114" t="str">
        <f>E7</f>
        <v>②</v>
      </c>
      <c r="G5" s="113" t="s">
        <v>23</v>
      </c>
      <c r="H5" s="264" t="s">
        <v>21</v>
      </c>
      <c r="I5" s="114" t="str">
        <f>F5</f>
        <v>②</v>
      </c>
      <c r="J5" s="113" t="s">
        <v>23</v>
      </c>
      <c r="K5" s="129"/>
      <c r="L5" s="460"/>
      <c r="M5" s="1312"/>
      <c r="N5" s="264" t="s">
        <v>21</v>
      </c>
      <c r="O5" s="114"/>
      <c r="P5" s="113"/>
      <c r="U5" s="263"/>
      <c r="V5" s="134"/>
      <c r="W5" s="134"/>
      <c r="X5" s="134"/>
      <c r="Y5" s="134"/>
      <c r="Z5" s="134"/>
      <c r="AA5" s="134"/>
      <c r="AB5" s="134"/>
      <c r="AC5" s="134"/>
      <c r="AD5" s="134"/>
    </row>
    <row r="6" spans="1:30" ht="20.25" customHeight="1" x14ac:dyDescent="0.2">
      <c r="A6" s="211"/>
      <c r="B6" s="1310"/>
      <c r="C6" s="1316" t="str">
        <f>J4</f>
        <v>CS2位</v>
      </c>
      <c r="D6" s="1312"/>
      <c r="E6" s="263"/>
      <c r="F6" s="335">
        <f>I2-1</f>
        <v>-293</v>
      </c>
      <c r="G6" s="338" t="s">
        <v>169</v>
      </c>
      <c r="H6" s="263"/>
      <c r="I6" s="335">
        <f>F6-1</f>
        <v>-294</v>
      </c>
      <c r="J6" s="441" t="str">
        <f>'1129東淀川,1205,06丸善'!G12</f>
        <v>男子オーバーエイジ</v>
      </c>
      <c r="K6" s="267"/>
      <c r="L6" s="461"/>
      <c r="M6" s="1312"/>
      <c r="N6" s="263"/>
      <c r="O6" s="339">
        <f>O2-1</f>
        <v>-312</v>
      </c>
      <c r="P6" s="338" t="str">
        <f>オーバーエイジ!I9</f>
        <v>女子オーバーエイジ　み</v>
      </c>
      <c r="U6" s="263"/>
      <c r="V6" s="134"/>
      <c r="W6" s="134"/>
      <c r="X6" s="134"/>
      <c r="Y6" s="134"/>
      <c r="Z6" s="134"/>
      <c r="AA6" s="134"/>
      <c r="AB6" s="134"/>
      <c r="AC6" s="134"/>
      <c r="AD6" s="134"/>
    </row>
    <row r="7" spans="1:30" ht="20.25" customHeight="1" x14ac:dyDescent="0.2">
      <c r="A7" s="211"/>
      <c r="B7" s="1310"/>
      <c r="C7" s="1300"/>
      <c r="D7" s="1312"/>
      <c r="E7" s="263" t="s">
        <v>22</v>
      </c>
      <c r="F7" s="112"/>
      <c r="G7" s="107" t="s">
        <v>245</v>
      </c>
      <c r="H7" s="263" t="s">
        <v>22</v>
      </c>
      <c r="I7" s="112">
        <v>5</v>
      </c>
      <c r="J7" s="286">
        <f>オーバー_フレンドリーシップ!S4</f>
        <v>0</v>
      </c>
      <c r="K7" s="127"/>
      <c r="L7" s="449"/>
      <c r="M7" s="1312"/>
      <c r="N7" s="263" t="s">
        <v>22</v>
      </c>
      <c r="O7" s="478">
        <v>1</v>
      </c>
      <c r="P7" s="481" t="e">
        <f>'1213美原,丸善'!G7</f>
        <v>#REF!</v>
      </c>
      <c r="U7" s="263"/>
      <c r="V7" s="134"/>
      <c r="W7" s="134"/>
      <c r="X7" s="134"/>
      <c r="Y7" s="134"/>
      <c r="Z7" s="134"/>
      <c r="AA7" s="134"/>
      <c r="AB7" s="134"/>
      <c r="AC7" s="134"/>
      <c r="AD7" s="134"/>
    </row>
    <row r="8" spans="1:30" ht="20.25" customHeight="1" thickBot="1" x14ac:dyDescent="0.25">
      <c r="A8" s="211"/>
      <c r="B8" s="1310"/>
      <c r="C8" s="1300"/>
      <c r="D8" s="1312"/>
      <c r="E8" s="265">
        <v>0.4861111111111111</v>
      </c>
      <c r="F8" s="333"/>
      <c r="G8" s="107" t="s">
        <v>240</v>
      </c>
      <c r="H8" s="265">
        <v>0.49305555555555558</v>
      </c>
      <c r="I8" s="333">
        <v>6</v>
      </c>
      <c r="J8" s="285">
        <f>オーバー_フレンドリーシップ!W4</f>
        <v>0</v>
      </c>
      <c r="K8" s="128"/>
      <c r="L8" s="449"/>
      <c r="M8" s="1312"/>
      <c r="N8" s="265">
        <v>0.47222222222222227</v>
      </c>
      <c r="O8" s="482">
        <v>3</v>
      </c>
      <c r="P8" s="483" t="e">
        <f>'1129東淀川,1205,06丸善'!U3</f>
        <v>#REF!</v>
      </c>
      <c r="U8" s="263"/>
      <c r="V8" s="134"/>
      <c r="W8" s="134"/>
      <c r="X8" s="134"/>
      <c r="Y8" s="134"/>
      <c r="Z8" s="134"/>
      <c r="AA8" s="134"/>
      <c r="AB8" s="134"/>
      <c r="AC8" s="134"/>
      <c r="AD8" s="134"/>
    </row>
    <row r="9" spans="1:30" ht="20.25" customHeight="1" thickBot="1" x14ac:dyDescent="0.25">
      <c r="A9" s="211"/>
      <c r="B9" s="1310"/>
      <c r="C9" s="1315"/>
      <c r="D9" s="1312"/>
      <c r="E9" s="264" t="s">
        <v>21</v>
      </c>
      <c r="F9" s="114" t="str">
        <f>E3</f>
        <v>①</v>
      </c>
      <c r="G9" s="113" t="s">
        <v>23</v>
      </c>
      <c r="H9" s="264" t="s">
        <v>21</v>
      </c>
      <c r="I9" s="114" t="str">
        <f>E3</f>
        <v>①</v>
      </c>
      <c r="J9" s="113" t="s">
        <v>23</v>
      </c>
      <c r="K9" s="129"/>
      <c r="L9" s="460"/>
      <c r="M9" s="1312"/>
      <c r="N9" s="264" t="s">
        <v>21</v>
      </c>
      <c r="O9" s="114"/>
      <c r="P9" s="113"/>
      <c r="U9" s="263"/>
      <c r="V9" s="134"/>
      <c r="W9" s="134"/>
      <c r="X9" s="134"/>
      <c r="Y9" s="134"/>
      <c r="Z9" s="134"/>
      <c r="AA9" s="134"/>
      <c r="AB9" s="134"/>
      <c r="AC9" s="134"/>
      <c r="AD9" s="134"/>
    </row>
    <row r="10" spans="1:30" ht="20.25" customHeight="1" x14ac:dyDescent="0.2">
      <c r="A10" s="211"/>
      <c r="B10" s="1310"/>
      <c r="C10" s="1316" t="str">
        <f>J15</f>
        <v>FULL(266)勝</v>
      </c>
      <c r="D10" s="1312"/>
      <c r="E10" s="263"/>
      <c r="F10" s="335">
        <f>I6-1</f>
        <v>-295</v>
      </c>
      <c r="G10" s="338" t="s">
        <v>167</v>
      </c>
      <c r="H10" s="263"/>
      <c r="I10" s="335">
        <f>F10-1</f>
        <v>-296</v>
      </c>
      <c r="J10" s="338" t="s">
        <v>168</v>
      </c>
      <c r="K10" s="130"/>
      <c r="L10" s="461"/>
      <c r="M10" s="1312"/>
      <c r="N10" s="263"/>
      <c r="O10" s="339">
        <f>O6-1</f>
        <v>-313</v>
      </c>
      <c r="P10" s="338" t="e">
        <f>オーバーエイジ!G49</f>
        <v>#REF!</v>
      </c>
      <c r="Q10" s="134"/>
      <c r="R10" s="134"/>
      <c r="U10" s="263"/>
      <c r="V10" s="134"/>
      <c r="W10" s="134"/>
      <c r="X10" s="134"/>
      <c r="Y10" s="134"/>
      <c r="Z10" s="134"/>
      <c r="AA10" s="134"/>
      <c r="AB10" s="134"/>
      <c r="AC10" s="134"/>
      <c r="AD10" s="134"/>
    </row>
    <row r="11" spans="1:30" ht="20.25" customHeight="1" x14ac:dyDescent="0.2">
      <c r="A11" s="211"/>
      <c r="B11" s="1310"/>
      <c r="C11" s="1300"/>
      <c r="D11" s="1312"/>
      <c r="E11" s="263" t="s">
        <v>24</v>
      </c>
      <c r="F11" s="112"/>
      <c r="G11" s="107" t="s">
        <v>241</v>
      </c>
      <c r="H11" s="263" t="s">
        <v>24</v>
      </c>
      <c r="I11" s="112"/>
      <c r="J11" s="107" t="s">
        <v>246</v>
      </c>
      <c r="K11" s="127"/>
      <c r="L11" s="449"/>
      <c r="M11" s="1312"/>
      <c r="N11" s="263" t="s">
        <v>24</v>
      </c>
      <c r="O11" s="112">
        <v>2</v>
      </c>
      <c r="P11" s="103" t="e">
        <f>'1213美原,丸善'!G4</f>
        <v>#REF!</v>
      </c>
      <c r="Q11" s="134"/>
      <c r="R11" s="134"/>
      <c r="U11" s="263"/>
      <c r="V11" s="134"/>
      <c r="W11" s="134"/>
      <c r="X11" s="134"/>
      <c r="Y11" s="134"/>
      <c r="Z11" s="134"/>
      <c r="AA11" s="134"/>
      <c r="AB11" s="134"/>
      <c r="AC11" s="134"/>
      <c r="AD11" s="134"/>
    </row>
    <row r="12" spans="1:30" ht="20.25" customHeight="1" x14ac:dyDescent="0.2">
      <c r="A12" s="211"/>
      <c r="B12" s="1310"/>
      <c r="C12" s="1300"/>
      <c r="D12" s="1312"/>
      <c r="E12" s="266">
        <v>0.55555555555555558</v>
      </c>
      <c r="F12" s="333"/>
      <c r="G12" s="107" t="s">
        <v>242</v>
      </c>
      <c r="H12" s="266">
        <v>0.54861111111111105</v>
      </c>
      <c r="I12" s="333"/>
      <c r="J12" s="107" t="s">
        <v>247</v>
      </c>
      <c r="K12" s="128"/>
      <c r="L12" s="449"/>
      <c r="M12" s="1312"/>
      <c r="N12" s="266">
        <v>0.52777777777777779</v>
      </c>
      <c r="O12" s="333">
        <v>4</v>
      </c>
      <c r="P12" s="104" t="e">
        <f>'1129東淀川,1205,06丸善'!U8</f>
        <v>#REF!</v>
      </c>
      <c r="Q12" s="134"/>
      <c r="R12" s="134"/>
      <c r="U12" s="263"/>
      <c r="V12" s="134"/>
      <c r="W12" s="134"/>
      <c r="X12" s="134"/>
      <c r="Y12" s="134"/>
      <c r="Z12" s="134"/>
      <c r="AA12" s="134"/>
      <c r="AB12" s="134"/>
      <c r="AC12" s="134"/>
      <c r="AD12" s="134"/>
    </row>
    <row r="13" spans="1:30" ht="20.25" customHeight="1" thickBot="1" x14ac:dyDescent="0.25">
      <c r="A13" s="211"/>
      <c r="B13" s="1310"/>
      <c r="C13" s="1315"/>
      <c r="D13" s="1313"/>
      <c r="E13" s="264" t="s">
        <v>21</v>
      </c>
      <c r="F13" s="114" t="str">
        <f>E15</f>
        <v>④</v>
      </c>
      <c r="G13" s="113" t="s">
        <v>23</v>
      </c>
      <c r="H13" s="264" t="s">
        <v>21</v>
      </c>
      <c r="I13" s="114" t="str">
        <f>H15</f>
        <v>④</v>
      </c>
      <c r="J13" s="113" t="s">
        <v>23</v>
      </c>
      <c r="K13" s="129"/>
      <c r="L13" s="460"/>
      <c r="M13" s="1313"/>
      <c r="N13" s="264" t="s">
        <v>21</v>
      </c>
      <c r="O13" s="114" t="str">
        <f>N15</f>
        <v>④</v>
      </c>
      <c r="P13" s="113" t="s">
        <v>23</v>
      </c>
      <c r="U13" s="263"/>
      <c r="V13" s="134"/>
      <c r="W13" s="134"/>
      <c r="X13" s="134"/>
      <c r="Y13" s="134"/>
      <c r="Z13" s="134"/>
      <c r="AA13" s="134"/>
      <c r="AB13" s="134"/>
      <c r="AC13" s="134"/>
      <c r="AD13" s="134"/>
    </row>
    <row r="14" spans="1:30" ht="20.25" customHeight="1" thickBot="1" x14ac:dyDescent="0.25">
      <c r="A14" s="362"/>
      <c r="B14" s="1310"/>
      <c r="C14" s="1316" t="str">
        <f>G11</f>
        <v>Fantasista(261)勝</v>
      </c>
      <c r="D14" s="361" t="s">
        <v>18</v>
      </c>
      <c r="E14" s="263"/>
      <c r="F14" s="335">
        <f>I10-1</f>
        <v>-297</v>
      </c>
      <c r="G14" s="338" t="s">
        <v>167</v>
      </c>
      <c r="H14" s="263"/>
      <c r="I14" s="335">
        <f>F14-1</f>
        <v>-298</v>
      </c>
      <c r="J14" s="338" t="s">
        <v>168</v>
      </c>
      <c r="K14" s="267"/>
      <c r="L14" s="461"/>
      <c r="M14" s="361" t="s">
        <v>18</v>
      </c>
      <c r="N14" s="263"/>
      <c r="O14" s="339">
        <f>O10-1</f>
        <v>-314</v>
      </c>
      <c r="P14" s="338" t="e">
        <f>オーバーエイジ!I49</f>
        <v>#REF!</v>
      </c>
      <c r="U14" s="263"/>
      <c r="V14" s="134"/>
      <c r="W14" s="134"/>
      <c r="X14" s="134"/>
      <c r="Y14" s="134"/>
      <c r="Z14" s="134"/>
      <c r="AA14" s="134"/>
      <c r="AB14" s="134"/>
      <c r="AC14" s="134"/>
      <c r="AD14" s="134"/>
    </row>
    <row r="15" spans="1:30" ht="20.25" customHeight="1" x14ac:dyDescent="0.2">
      <c r="A15" s="362"/>
      <c r="B15" s="1310"/>
      <c r="C15" s="1300"/>
      <c r="D15" s="1311"/>
      <c r="E15" s="263" t="s">
        <v>25</v>
      </c>
      <c r="F15" s="112"/>
      <c r="G15" s="107" t="s">
        <v>243</v>
      </c>
      <c r="H15" s="263" t="s">
        <v>25</v>
      </c>
      <c r="I15" s="112"/>
      <c r="J15" s="107" t="s">
        <v>248</v>
      </c>
      <c r="K15" s="127"/>
      <c r="L15" s="449"/>
      <c r="M15" s="1311"/>
      <c r="N15" s="263" t="s">
        <v>25</v>
      </c>
      <c r="O15" s="112">
        <v>2</v>
      </c>
      <c r="P15" s="103" t="e">
        <f>'1213美原,丸善'!G8</f>
        <v>#REF!</v>
      </c>
      <c r="U15" s="263"/>
      <c r="V15" s="134"/>
      <c r="W15" s="134"/>
      <c r="X15" s="134"/>
      <c r="Y15" s="134"/>
      <c r="Z15" s="134"/>
      <c r="AA15" s="134"/>
      <c r="AB15" s="134"/>
      <c r="AC15" s="134"/>
      <c r="AD15" s="134"/>
    </row>
    <row r="16" spans="1:30" ht="20.25" customHeight="1" x14ac:dyDescent="0.2">
      <c r="A16" s="362">
        <v>11</v>
      </c>
      <c r="B16" s="1310"/>
      <c r="C16" s="1300"/>
      <c r="D16" s="1312"/>
      <c r="E16" s="265">
        <v>0.625</v>
      </c>
      <c r="F16" s="333"/>
      <c r="G16" s="107" t="s">
        <v>244</v>
      </c>
      <c r="H16" s="265">
        <v>0.61805555555555558</v>
      </c>
      <c r="I16" s="333"/>
      <c r="J16" s="107" t="s">
        <v>249</v>
      </c>
      <c r="K16" s="128"/>
      <c r="L16" s="449"/>
      <c r="M16" s="1312"/>
      <c r="N16" s="265">
        <v>0.58333333333333337</v>
      </c>
      <c r="O16" s="333">
        <v>4</v>
      </c>
      <c r="P16" s="104" t="e">
        <f>'1129東淀川,1205,06丸善'!U4</f>
        <v>#REF!</v>
      </c>
      <c r="U16" s="263"/>
      <c r="V16" s="134"/>
      <c r="W16" s="134"/>
      <c r="X16" s="134"/>
      <c r="Y16" s="134"/>
      <c r="Z16" s="134"/>
      <c r="AA16" s="134"/>
      <c r="AB16" s="134"/>
      <c r="AC16" s="134"/>
      <c r="AD16" s="134"/>
    </row>
    <row r="17" spans="1:30" ht="20.25" customHeight="1" thickBot="1" x14ac:dyDescent="0.25">
      <c r="A17" s="267" t="s">
        <v>26</v>
      </c>
      <c r="B17" s="1310"/>
      <c r="C17" s="1315"/>
      <c r="D17" s="1312"/>
      <c r="E17" s="264" t="s">
        <v>21</v>
      </c>
      <c r="F17" s="114" t="str">
        <f>E11</f>
        <v>③</v>
      </c>
      <c r="G17" s="113" t="s">
        <v>23</v>
      </c>
      <c r="H17" s="264" t="s">
        <v>21</v>
      </c>
      <c r="I17" s="114" t="str">
        <f>F17</f>
        <v>③</v>
      </c>
      <c r="J17" s="113" t="s">
        <v>194</v>
      </c>
      <c r="K17" s="129"/>
      <c r="L17" s="460"/>
      <c r="M17" s="1312"/>
      <c r="N17" s="264" t="s">
        <v>21</v>
      </c>
      <c r="O17" s="299" t="str">
        <f>N11</f>
        <v>③</v>
      </c>
      <c r="P17" s="300" t="s">
        <v>23</v>
      </c>
      <c r="U17" s="263"/>
      <c r="W17" s="134"/>
      <c r="X17" s="134"/>
      <c r="Y17" s="134"/>
      <c r="Z17" s="134"/>
      <c r="AA17" s="134"/>
      <c r="AB17" s="134"/>
      <c r="AC17" s="134"/>
      <c r="AD17" s="134"/>
    </row>
    <row r="18" spans="1:30" ht="20.25" customHeight="1" x14ac:dyDescent="0.2">
      <c r="A18" s="267">
        <v>23</v>
      </c>
      <c r="B18" s="1310"/>
      <c r="C18" s="432"/>
      <c r="D18" s="1312"/>
      <c r="E18" s="263"/>
      <c r="F18" s="335"/>
      <c r="G18" s="338"/>
      <c r="H18" s="263"/>
      <c r="I18" s="339"/>
      <c r="J18" s="338"/>
      <c r="K18" s="267"/>
      <c r="L18" s="461"/>
      <c r="M18" s="1312"/>
      <c r="N18" s="263"/>
      <c r="O18" s="339"/>
      <c r="P18" s="338"/>
      <c r="U18" s="263"/>
      <c r="W18" s="134"/>
      <c r="X18" s="134"/>
      <c r="Y18" s="134"/>
      <c r="Z18" s="134"/>
      <c r="AA18" s="134"/>
      <c r="AB18" s="134"/>
      <c r="AC18" s="134"/>
      <c r="AD18" s="134"/>
    </row>
    <row r="19" spans="1:30" ht="20.25" customHeight="1" x14ac:dyDescent="0.2">
      <c r="A19" s="267" t="s">
        <v>11</v>
      </c>
      <c r="B19" s="1310"/>
      <c r="C19" s="433"/>
      <c r="D19" s="1312"/>
      <c r="E19" s="263" t="s">
        <v>27</v>
      </c>
      <c r="F19" s="112"/>
      <c r="G19" s="107"/>
      <c r="H19" s="263" t="s">
        <v>27</v>
      </c>
      <c r="I19" s="112"/>
      <c r="J19" s="103"/>
      <c r="K19" s="127"/>
      <c r="L19" s="449"/>
      <c r="M19" s="1312"/>
      <c r="N19" s="263" t="s">
        <v>27</v>
      </c>
      <c r="O19" s="112"/>
      <c r="P19" s="107"/>
      <c r="U19" s="263"/>
      <c r="W19" s="134"/>
      <c r="X19" s="134"/>
      <c r="Y19" s="134"/>
      <c r="Z19" s="134"/>
      <c r="AA19" s="134"/>
      <c r="AB19" s="134"/>
      <c r="AC19" s="134"/>
      <c r="AD19" s="134"/>
    </row>
    <row r="20" spans="1:30" ht="20.25" customHeight="1" x14ac:dyDescent="0.2">
      <c r="A20" s="211" t="s">
        <v>36</v>
      </c>
      <c r="B20" s="1310"/>
      <c r="C20" s="433"/>
      <c r="D20" s="1312"/>
      <c r="E20" s="265"/>
      <c r="F20" s="333"/>
      <c r="G20" s="104"/>
      <c r="H20" s="265"/>
      <c r="I20" s="333"/>
      <c r="J20" s="105"/>
      <c r="K20" s="128"/>
      <c r="L20" s="449"/>
      <c r="M20" s="1312"/>
      <c r="N20" s="265"/>
      <c r="O20" s="333"/>
      <c r="P20" s="104"/>
      <c r="U20" s="263"/>
      <c r="W20" s="134"/>
      <c r="X20" s="134"/>
      <c r="Y20" s="134"/>
      <c r="Z20" s="134"/>
      <c r="AA20" s="134"/>
      <c r="AB20" s="134"/>
      <c r="AC20" s="134"/>
      <c r="AD20" s="134"/>
    </row>
    <row r="21" spans="1:30" ht="20.25" customHeight="1" thickBot="1" x14ac:dyDescent="0.25">
      <c r="A21" s="267"/>
      <c r="B21" s="1310"/>
      <c r="C21" s="434"/>
      <c r="D21" s="1312"/>
      <c r="E21" s="264" t="s">
        <v>21</v>
      </c>
      <c r="F21" s="114"/>
      <c r="G21" s="113"/>
      <c r="H21" s="264" t="s">
        <v>21</v>
      </c>
      <c r="I21" s="114"/>
      <c r="J21" s="113"/>
      <c r="K21" s="129"/>
      <c r="L21" s="460"/>
      <c r="M21" s="1312"/>
      <c r="N21" s="264" t="s">
        <v>21</v>
      </c>
      <c r="O21" s="114"/>
      <c r="P21" s="113"/>
      <c r="R21" s="430"/>
      <c r="S21" s="430"/>
      <c r="T21" s="430"/>
      <c r="U21" s="263"/>
      <c r="V21" s="430"/>
      <c r="W21" s="134"/>
      <c r="X21" s="134"/>
      <c r="Y21" s="134"/>
      <c r="Z21" s="134"/>
      <c r="AA21" s="134"/>
      <c r="AB21" s="134"/>
      <c r="AC21" s="134"/>
      <c r="AD21" s="134"/>
    </row>
    <row r="22" spans="1:30" ht="20.25" customHeight="1" x14ac:dyDescent="0.2">
      <c r="A22" s="431"/>
      <c r="B22" s="1310"/>
      <c r="C22" s="432"/>
      <c r="D22" s="1312"/>
      <c r="E22" s="263"/>
      <c r="F22" s="335"/>
      <c r="G22" s="338"/>
      <c r="H22" s="263"/>
      <c r="I22" s="339"/>
      <c r="J22" s="338"/>
      <c r="K22" s="267"/>
      <c r="L22" s="461"/>
      <c r="M22" s="1312"/>
      <c r="N22" s="263"/>
      <c r="O22" s="339"/>
      <c r="P22" s="338"/>
      <c r="R22" s="430"/>
      <c r="S22" s="430"/>
      <c r="T22" s="430"/>
      <c r="U22" s="263"/>
      <c r="V22" s="430"/>
      <c r="W22" s="134"/>
      <c r="X22" s="134"/>
      <c r="Y22" s="134"/>
      <c r="Z22" s="134"/>
      <c r="AA22" s="134"/>
      <c r="AB22" s="134"/>
      <c r="AC22" s="134"/>
      <c r="AD22" s="134"/>
    </row>
    <row r="23" spans="1:30" ht="20.25" customHeight="1" x14ac:dyDescent="0.2">
      <c r="A23" s="431"/>
      <c r="B23" s="1310"/>
      <c r="C23" s="433"/>
      <c r="D23" s="1312"/>
      <c r="E23" s="263" t="s">
        <v>30</v>
      </c>
      <c r="F23" s="112"/>
      <c r="G23" s="107"/>
      <c r="H23" s="263" t="s">
        <v>30</v>
      </c>
      <c r="I23" s="112"/>
      <c r="J23" s="103"/>
      <c r="K23" s="127"/>
      <c r="L23" s="449"/>
      <c r="M23" s="1312"/>
      <c r="N23" s="263" t="s">
        <v>30</v>
      </c>
      <c r="O23" s="112"/>
      <c r="P23" s="107"/>
      <c r="R23" s="430"/>
      <c r="S23" s="430"/>
      <c r="T23" s="430"/>
      <c r="U23" s="263"/>
      <c r="V23" s="430"/>
      <c r="W23" s="134"/>
      <c r="X23" s="134"/>
      <c r="Y23" s="134"/>
      <c r="Z23" s="134"/>
      <c r="AA23" s="134"/>
      <c r="AB23" s="134"/>
      <c r="AC23" s="134"/>
      <c r="AD23" s="134"/>
    </row>
    <row r="24" spans="1:30" ht="20.25" customHeight="1" x14ac:dyDescent="0.2">
      <c r="A24" s="431"/>
      <c r="B24" s="1310"/>
      <c r="C24" s="433"/>
      <c r="D24" s="1312"/>
      <c r="E24" s="265"/>
      <c r="F24" s="333"/>
      <c r="G24" s="104"/>
      <c r="H24" s="265"/>
      <c r="I24" s="333"/>
      <c r="J24" s="105"/>
      <c r="K24" s="128"/>
      <c r="L24" s="449"/>
      <c r="M24" s="1312"/>
      <c r="N24" s="265"/>
      <c r="O24" s="333"/>
      <c r="P24" s="104"/>
      <c r="R24" s="430"/>
      <c r="S24" s="430"/>
      <c r="T24" s="430"/>
      <c r="U24" s="263"/>
      <c r="V24" s="430"/>
      <c r="W24" s="134"/>
      <c r="X24" s="134"/>
      <c r="Y24" s="134"/>
      <c r="Z24" s="134"/>
      <c r="AA24" s="134"/>
      <c r="AB24" s="134"/>
      <c r="AC24" s="134"/>
      <c r="AD24" s="134"/>
    </row>
    <row r="25" spans="1:30" ht="20.25" customHeight="1" thickBot="1" x14ac:dyDescent="0.25">
      <c r="A25" s="431"/>
      <c r="B25" s="1310"/>
      <c r="C25" s="434"/>
      <c r="D25" s="1313"/>
      <c r="E25" s="264" t="s">
        <v>21</v>
      </c>
      <c r="F25" s="114"/>
      <c r="G25" s="113"/>
      <c r="H25" s="264" t="s">
        <v>21</v>
      </c>
      <c r="I25" s="114"/>
      <c r="J25" s="113"/>
      <c r="K25" s="129"/>
      <c r="L25" s="460"/>
      <c r="M25" s="1313"/>
      <c r="N25" s="264" t="s">
        <v>21</v>
      </c>
      <c r="O25" s="114"/>
      <c r="P25" s="113"/>
      <c r="R25" s="430"/>
      <c r="S25" s="430"/>
      <c r="T25" s="430"/>
      <c r="U25" s="263"/>
      <c r="V25" s="430"/>
      <c r="W25" s="134"/>
      <c r="X25" s="134"/>
      <c r="Y25" s="134"/>
      <c r="Z25" s="134"/>
      <c r="AA25" s="134"/>
      <c r="AB25" s="134"/>
      <c r="AC25" s="134"/>
      <c r="AD25" s="134"/>
    </row>
    <row r="26" spans="1:30" ht="20.25" customHeight="1" thickBot="1" x14ac:dyDescent="0.25">
      <c r="A26" s="431"/>
      <c r="B26" s="1310"/>
      <c r="C26" s="432"/>
      <c r="D26" s="361" t="s">
        <v>18</v>
      </c>
      <c r="E26" s="263"/>
      <c r="F26" s="335"/>
      <c r="G26" s="338"/>
      <c r="H26" s="263"/>
      <c r="I26" s="339"/>
      <c r="J26" s="88"/>
      <c r="K26" s="462"/>
      <c r="L26" s="461"/>
      <c r="M26" s="361" t="s">
        <v>18</v>
      </c>
      <c r="N26" s="263"/>
      <c r="O26" s="339"/>
      <c r="P26" s="338"/>
      <c r="R26" s="430"/>
      <c r="S26" s="430"/>
      <c r="T26" s="430"/>
      <c r="U26" s="263"/>
      <c r="V26" s="430"/>
      <c r="W26" s="134"/>
      <c r="X26" s="134"/>
      <c r="Y26" s="134"/>
      <c r="Z26" s="134"/>
      <c r="AA26" s="134"/>
      <c r="AB26" s="134"/>
      <c r="AC26" s="134"/>
      <c r="AD26" s="134"/>
    </row>
    <row r="27" spans="1:30" ht="20.25" customHeight="1" x14ac:dyDescent="0.2">
      <c r="A27" s="431"/>
      <c r="B27" s="1310"/>
      <c r="C27" s="433"/>
      <c r="D27" s="1311"/>
      <c r="E27" s="263" t="s">
        <v>31</v>
      </c>
      <c r="F27" s="112"/>
      <c r="G27" s="107"/>
      <c r="H27" s="263" t="s">
        <v>31</v>
      </c>
      <c r="I27" s="112"/>
      <c r="J27" s="103"/>
      <c r="K27" s="133"/>
      <c r="L27" s="449"/>
      <c r="M27" s="1311"/>
      <c r="N27" s="263" t="s">
        <v>31</v>
      </c>
      <c r="O27" s="112"/>
      <c r="P27" s="107"/>
      <c r="R27" s="430"/>
      <c r="S27" s="430"/>
      <c r="T27" s="430"/>
      <c r="U27" s="263"/>
      <c r="V27" s="430"/>
      <c r="W27" s="134"/>
      <c r="X27" s="134"/>
      <c r="Y27" s="134"/>
      <c r="Z27" s="134"/>
      <c r="AA27" s="134"/>
      <c r="AB27" s="134"/>
      <c r="AC27" s="134"/>
      <c r="AD27" s="134"/>
    </row>
    <row r="28" spans="1:30" ht="20.25" customHeight="1" x14ac:dyDescent="0.2">
      <c r="A28" s="211"/>
      <c r="B28" s="1310"/>
      <c r="C28" s="433"/>
      <c r="D28" s="1312"/>
      <c r="E28" s="265"/>
      <c r="F28" s="333"/>
      <c r="G28" s="104"/>
      <c r="H28" s="265"/>
      <c r="I28" s="333"/>
      <c r="J28" s="105"/>
      <c r="K28" s="133"/>
      <c r="L28" s="449"/>
      <c r="M28" s="1312"/>
      <c r="N28" s="265"/>
      <c r="O28" s="333"/>
      <c r="P28" s="104"/>
      <c r="R28" s="430"/>
      <c r="S28" s="430"/>
      <c r="T28" s="430"/>
      <c r="U28" s="263"/>
      <c r="V28" s="430"/>
      <c r="W28" s="134"/>
      <c r="X28" s="134"/>
      <c r="Y28" s="134"/>
      <c r="Z28" s="134"/>
      <c r="AA28" s="134"/>
      <c r="AB28" s="134"/>
      <c r="AC28" s="134"/>
      <c r="AD28" s="134"/>
    </row>
    <row r="29" spans="1:30" ht="20.25" customHeight="1" thickBot="1" x14ac:dyDescent="0.25">
      <c r="A29" s="211"/>
      <c r="B29" s="1310"/>
      <c r="C29" s="434"/>
      <c r="D29" s="1312"/>
      <c r="E29" s="117" t="s">
        <v>21</v>
      </c>
      <c r="F29" s="114"/>
      <c r="G29" s="113"/>
      <c r="H29" s="264" t="s">
        <v>21</v>
      </c>
      <c r="I29" s="114"/>
      <c r="J29" s="113"/>
      <c r="K29" s="463"/>
      <c r="L29" s="460"/>
      <c r="M29" s="1312"/>
      <c r="N29" s="264" t="s">
        <v>21</v>
      </c>
      <c r="O29" s="114"/>
      <c r="P29" s="113"/>
      <c r="R29" s="430"/>
      <c r="S29" s="430"/>
      <c r="T29" s="430"/>
      <c r="U29" s="263"/>
      <c r="V29" s="430"/>
      <c r="W29" s="134"/>
      <c r="X29" s="134"/>
      <c r="Y29" s="134"/>
      <c r="Z29" s="134"/>
      <c r="AA29" s="134"/>
      <c r="AB29" s="134"/>
      <c r="AC29" s="134"/>
      <c r="AD29" s="134"/>
    </row>
    <row r="30" spans="1:30" ht="20.25" customHeight="1" x14ac:dyDescent="0.2">
      <c r="A30" s="211"/>
      <c r="B30" s="1310"/>
      <c r="C30" s="433"/>
      <c r="D30" s="1312"/>
      <c r="E30" s="263"/>
      <c r="F30" s="335"/>
      <c r="G30" s="88"/>
      <c r="H30" s="263"/>
      <c r="I30" s="339"/>
      <c r="J30" s="88"/>
      <c r="K30" s="263"/>
      <c r="L30" s="449"/>
      <c r="M30" s="1312"/>
      <c r="N30" s="263"/>
      <c r="O30" s="339"/>
      <c r="P30" s="88"/>
      <c r="R30" s="430"/>
      <c r="S30" s="430"/>
      <c r="T30" s="430"/>
      <c r="U30" s="263"/>
      <c r="V30" s="430"/>
      <c r="W30" s="134"/>
      <c r="X30" s="134"/>
      <c r="Y30" s="134"/>
      <c r="Z30" s="134"/>
      <c r="AA30" s="134"/>
      <c r="AB30" s="134"/>
      <c r="AC30" s="134"/>
      <c r="AD30" s="134"/>
    </row>
    <row r="31" spans="1:30" ht="20.25" customHeight="1" x14ac:dyDescent="0.2">
      <c r="A31" s="211"/>
      <c r="B31" s="1310"/>
      <c r="C31" s="433"/>
      <c r="D31" s="1312"/>
      <c r="E31" s="263" t="s">
        <v>32</v>
      </c>
      <c r="F31" s="112"/>
      <c r="G31" s="103"/>
      <c r="H31" s="263" t="s">
        <v>32</v>
      </c>
      <c r="I31" s="112"/>
      <c r="J31" s="103"/>
      <c r="K31" s="1"/>
      <c r="L31" s="449"/>
      <c r="M31" s="1312"/>
      <c r="N31" s="263" t="s">
        <v>32</v>
      </c>
      <c r="O31" s="112"/>
      <c r="P31" s="103"/>
      <c r="R31" s="430"/>
      <c r="S31" s="430"/>
      <c r="T31" s="430"/>
      <c r="U31" s="263"/>
      <c r="V31" s="430"/>
      <c r="W31" s="134"/>
      <c r="X31" s="134"/>
      <c r="Y31" s="134"/>
      <c r="Z31" s="134"/>
      <c r="AA31" s="134"/>
      <c r="AB31" s="134"/>
      <c r="AC31" s="134"/>
      <c r="AD31" s="134"/>
    </row>
    <row r="32" spans="1:30" ht="20.25" customHeight="1" x14ac:dyDescent="0.2">
      <c r="A32" s="211"/>
      <c r="B32" s="267"/>
      <c r="C32" s="433"/>
      <c r="D32" s="1312"/>
      <c r="E32" s="265"/>
      <c r="F32" s="333"/>
      <c r="G32" s="105"/>
      <c r="H32" s="265"/>
      <c r="I32" s="333"/>
      <c r="J32" s="105"/>
      <c r="K32" s="5"/>
      <c r="L32" s="449"/>
      <c r="M32" s="1312"/>
      <c r="N32" s="265"/>
      <c r="O32" s="333"/>
      <c r="P32" s="106"/>
      <c r="R32" s="430"/>
      <c r="S32" s="430"/>
      <c r="T32" s="430"/>
      <c r="U32" s="263"/>
      <c r="V32" s="430"/>
      <c r="W32" s="134"/>
      <c r="X32" s="134"/>
      <c r="Y32" s="134"/>
      <c r="Z32" s="134"/>
      <c r="AA32" s="134"/>
      <c r="AB32" s="134"/>
      <c r="AC32" s="134"/>
      <c r="AD32" s="134"/>
    </row>
    <row r="33" spans="1:30" ht="20.25" customHeight="1" thickBot="1" x14ac:dyDescent="0.25">
      <c r="A33" s="363"/>
      <c r="B33" s="435"/>
      <c r="C33" s="437"/>
      <c r="D33" s="1313"/>
      <c r="E33" s="117" t="s">
        <v>21</v>
      </c>
      <c r="F33" s="114"/>
      <c r="G33" s="113"/>
      <c r="H33" s="264" t="s">
        <v>21</v>
      </c>
      <c r="I33" s="114"/>
      <c r="J33" s="113"/>
      <c r="K33" s="123"/>
      <c r="L33" s="464"/>
      <c r="M33" s="1313"/>
      <c r="N33" s="117"/>
      <c r="O33" s="114"/>
      <c r="P33" s="113"/>
      <c r="R33" s="430"/>
      <c r="S33" s="430"/>
      <c r="T33" s="430"/>
      <c r="U33" s="263"/>
      <c r="V33" s="430"/>
      <c r="W33" s="134"/>
      <c r="X33" s="134"/>
      <c r="Y33" s="134"/>
      <c r="Z33" s="134"/>
      <c r="AA33" s="134"/>
      <c r="AB33" s="134"/>
      <c r="AC33" s="134"/>
      <c r="AD33" s="134"/>
    </row>
    <row r="34" spans="1:30" ht="18" customHeight="1" x14ac:dyDescent="0.2">
      <c r="C34" s="337"/>
      <c r="D34" s="438"/>
      <c r="L34" s="337"/>
      <c r="M34" s="438"/>
      <c r="W34" s="134"/>
      <c r="X34" s="134"/>
      <c r="Y34" s="134"/>
      <c r="Z34" s="134"/>
      <c r="AA34" s="134"/>
      <c r="AB34" s="134"/>
      <c r="AC34" s="134"/>
      <c r="AD34" s="134"/>
    </row>
    <row r="35" spans="1:30" ht="18" customHeight="1" x14ac:dyDescent="0.2">
      <c r="C35" s="439"/>
      <c r="D35" s="440"/>
      <c r="L35" s="263"/>
      <c r="M35" s="440"/>
      <c r="W35" s="134"/>
      <c r="X35" s="134"/>
      <c r="Y35" s="134"/>
      <c r="Z35" s="134"/>
      <c r="AA35" s="134"/>
      <c r="AB35" s="134"/>
      <c r="AC35" s="134"/>
      <c r="AD35" s="134"/>
    </row>
    <row r="36" spans="1:30" ht="18" customHeight="1" x14ac:dyDescent="0.2">
      <c r="C36" s="439"/>
      <c r="D36" s="440"/>
      <c r="W36" s="134"/>
      <c r="X36" s="134"/>
      <c r="Y36" s="134"/>
      <c r="Z36" s="134"/>
      <c r="AA36" s="134"/>
      <c r="AB36" s="134"/>
      <c r="AC36" s="134"/>
      <c r="AD36" s="134"/>
    </row>
    <row r="37" spans="1:30" ht="18" customHeight="1" x14ac:dyDescent="0.2">
      <c r="C37" s="439"/>
      <c r="D37" s="440"/>
      <c r="W37" s="134"/>
      <c r="X37" s="134"/>
      <c r="Y37" s="134"/>
      <c r="Z37" s="134"/>
      <c r="AA37" s="134"/>
      <c r="AB37" s="134"/>
      <c r="AC37" s="134"/>
      <c r="AD37" s="134"/>
    </row>
  </sheetData>
  <mergeCells count="16">
    <mergeCell ref="B4:B31"/>
    <mergeCell ref="D15:D25"/>
    <mergeCell ref="M15:M25"/>
    <mergeCell ref="D27:D33"/>
    <mergeCell ref="M27:M33"/>
    <mergeCell ref="D3:D13"/>
    <mergeCell ref="M3:M13"/>
    <mergeCell ref="C3:C5"/>
    <mergeCell ref="C6:C9"/>
    <mergeCell ref="C10:C13"/>
    <mergeCell ref="C14:C17"/>
    <mergeCell ref="C1:D1"/>
    <mergeCell ref="F1:G1"/>
    <mergeCell ref="I1:J1"/>
    <mergeCell ref="L1:M1"/>
    <mergeCell ref="O1:P1"/>
  </mergeCells>
  <phoneticPr fontId="20"/>
  <dataValidations count="1">
    <dataValidation imeMode="halfAlpha" allowBlank="1" showInputMessage="1" showErrorMessage="1" sqref="P8 P4 K27 P31:P32 G32 P27 J7 P16 G27:G28 J32 G19:G20 J3 J24 J20 J28 G23:G24 G7:G8 G3:G4 J15:J16 G11:G12 G15:G16 P12 J11:J12 P19 P23" xr:uid="{00000000-0002-0000-1100-000000000000}"/>
  </dataValidations>
  <pageMargins left="0.7" right="0.7" top="0.75" bottom="0.75" header="0.3" footer="0.3"/>
  <pageSetup paperSize="9" scale="76"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U37"/>
  <sheetViews>
    <sheetView showGridLines="0" zoomScaleNormal="100" workbookViewId="0"/>
  </sheetViews>
  <sheetFormatPr defaultColWidth="8.88671875" defaultRowHeight="14.4" x14ac:dyDescent="0.2"/>
  <cols>
    <col min="1" max="2" width="6.6640625" style="151" customWidth="1"/>
    <col min="3" max="3" width="8.88671875" style="134" customWidth="1"/>
    <col min="4" max="4" width="5.109375" style="151" customWidth="1"/>
    <col min="5" max="5" width="6.6640625" style="151" customWidth="1"/>
    <col min="6" max="6" width="5.6640625" style="151" customWidth="1"/>
    <col min="7" max="7" width="18.6640625" style="151" customWidth="1"/>
    <col min="8" max="8" width="6.6640625" style="151" customWidth="1"/>
    <col min="9" max="9" width="5.6640625" style="151" customWidth="1"/>
    <col min="10" max="10" width="18.6640625" style="151" customWidth="1"/>
    <col min="11" max="11" width="3.6640625" style="151" customWidth="1"/>
    <col min="12" max="13" width="6.6640625" style="151" hidden="1" customWidth="1"/>
    <col min="14" max="14" width="8.88671875" style="134" hidden="1" customWidth="1"/>
    <col min="15" max="15" width="5.109375" style="151" hidden="1" customWidth="1"/>
    <col min="16" max="16" width="6.6640625" style="151" hidden="1" customWidth="1"/>
    <col min="17" max="17" width="5.6640625" style="151" hidden="1" customWidth="1"/>
    <col min="18" max="18" width="18.6640625" style="151" hidden="1" customWidth="1"/>
    <col min="19" max="19" width="6.6640625" style="151" hidden="1" customWidth="1"/>
    <col min="20" max="20" width="5.6640625" style="151" hidden="1" customWidth="1"/>
    <col min="21" max="21" width="18.6640625" style="151" hidden="1" customWidth="1"/>
    <col min="22" max="16384" width="8.88671875" style="134"/>
  </cols>
  <sheetData>
    <row r="1" spans="1:21" ht="18" customHeight="1" thickBot="1" x14ac:dyDescent="0.25">
      <c r="A1" s="365" t="s">
        <v>11</v>
      </c>
      <c r="B1" s="364" t="s">
        <v>12</v>
      </c>
      <c r="C1" s="1307" t="s">
        <v>13</v>
      </c>
      <c r="D1" s="1308"/>
      <c r="E1" s="427" t="s">
        <v>14</v>
      </c>
      <c r="F1" s="1307" t="s">
        <v>15</v>
      </c>
      <c r="G1" s="1308"/>
      <c r="H1" s="364" t="s">
        <v>14</v>
      </c>
      <c r="I1" s="1309" t="s">
        <v>16</v>
      </c>
      <c r="J1" s="1308"/>
      <c r="K1" s="263"/>
      <c r="L1" s="365" t="s">
        <v>11</v>
      </c>
      <c r="M1" s="364" t="s">
        <v>12</v>
      </c>
      <c r="N1" s="1307" t="s">
        <v>13</v>
      </c>
      <c r="O1" s="1308"/>
      <c r="P1" s="427" t="s">
        <v>14</v>
      </c>
      <c r="Q1" s="1307" t="s">
        <v>15</v>
      </c>
      <c r="R1" s="1309"/>
      <c r="S1" s="364" t="s">
        <v>14</v>
      </c>
      <c r="T1" s="1309" t="s">
        <v>60</v>
      </c>
      <c r="U1" s="1308"/>
    </row>
    <row r="2" spans="1:21" ht="18" customHeight="1" thickBot="1" x14ac:dyDescent="0.25">
      <c r="A2" s="359"/>
      <c r="B2" s="1321" t="s">
        <v>37</v>
      </c>
      <c r="C2" s="360" t="s">
        <v>17</v>
      </c>
      <c r="D2" s="361" t="s">
        <v>18</v>
      </c>
      <c r="E2" s="337"/>
      <c r="F2" s="335">
        <v>-321</v>
      </c>
      <c r="G2" s="88" t="s">
        <v>129</v>
      </c>
      <c r="H2" s="298"/>
      <c r="I2" s="335">
        <f>F2-1</f>
        <v>-322</v>
      </c>
      <c r="J2" s="88" t="s">
        <v>130</v>
      </c>
      <c r="K2" s="263"/>
      <c r="L2" s="442"/>
      <c r="M2" s="1321" t="s">
        <v>72</v>
      </c>
      <c r="N2" s="360" t="s">
        <v>17</v>
      </c>
      <c r="O2" s="361" t="s">
        <v>18</v>
      </c>
      <c r="P2" s="263"/>
      <c r="Q2" s="335">
        <v>-341</v>
      </c>
      <c r="S2" s="267"/>
      <c r="T2" s="335">
        <f>Q2-1</f>
        <v>-342</v>
      </c>
      <c r="U2" s="338" t="str">
        <f>'1213美原,丸善'!G6</f>
        <v>女子オーバーエイジ　み</v>
      </c>
    </row>
    <row r="3" spans="1:21" ht="20.25" customHeight="1" x14ac:dyDescent="0.2">
      <c r="A3" s="362">
        <v>11</v>
      </c>
      <c r="B3" s="1310"/>
      <c r="C3" s="1314" t="str">
        <f>G8</f>
        <v>損保ジャパン日本興亜</v>
      </c>
      <c r="D3" s="1311"/>
      <c r="E3" s="263" t="s">
        <v>19</v>
      </c>
      <c r="F3" s="112" t="s">
        <v>187</v>
      </c>
      <c r="G3" s="107" t="str">
        <f>OP_リーグ戦!B58</f>
        <v>ＢＦＳ</v>
      </c>
      <c r="H3" s="267" t="s">
        <v>19</v>
      </c>
      <c r="I3" s="112" t="s">
        <v>187</v>
      </c>
      <c r="J3" s="107" t="str">
        <f>OP_リーグ戦!B59</f>
        <v>ミズノ</v>
      </c>
      <c r="K3" s="263"/>
      <c r="L3" s="211"/>
      <c r="M3" s="1310"/>
      <c r="N3" s="1314" t="e">
        <f>'1213美原,丸善'!J4</f>
        <v>#REF!</v>
      </c>
      <c r="O3" s="466" t="s">
        <v>44</v>
      </c>
      <c r="P3" s="263" t="s">
        <v>19</v>
      </c>
      <c r="Q3" s="112">
        <v>1</v>
      </c>
      <c r="S3" s="267" t="s">
        <v>19</v>
      </c>
      <c r="T3" s="112">
        <v>3</v>
      </c>
      <c r="U3" s="103" t="e">
        <f>オーバー_フレンドリーシップ!#REF!</f>
        <v>#REF!</v>
      </c>
    </row>
    <row r="4" spans="1:21" ht="20.25" customHeight="1" x14ac:dyDescent="0.2">
      <c r="A4" s="267" t="s">
        <v>26</v>
      </c>
      <c r="B4" s="1310"/>
      <c r="C4" s="1300"/>
      <c r="D4" s="1312"/>
      <c r="E4" s="265">
        <v>0.72916666666666663</v>
      </c>
      <c r="F4" s="333" t="s">
        <v>188</v>
      </c>
      <c r="G4" s="104" t="str">
        <f>OP_リーグ戦!C58</f>
        <v>VERMELHO</v>
      </c>
      <c r="H4" s="268">
        <v>0.75</v>
      </c>
      <c r="I4" s="333" t="s">
        <v>188</v>
      </c>
      <c r="J4" s="104" t="str">
        <f>OP_リーグ戦!C59</f>
        <v>星籠会</v>
      </c>
      <c r="K4" s="263"/>
      <c r="L4" s="211"/>
      <c r="M4" s="1310"/>
      <c r="N4" s="1300"/>
      <c r="O4" s="467" t="s">
        <v>73</v>
      </c>
      <c r="P4" s="265">
        <v>0.39583333333333331</v>
      </c>
      <c r="Q4" s="333">
        <v>2</v>
      </c>
      <c r="S4" s="268">
        <v>0.41666666666666702</v>
      </c>
      <c r="T4" s="333">
        <v>4</v>
      </c>
      <c r="U4" s="104" t="e">
        <f>オーバー_フレンドリーシップ!#REF!</f>
        <v>#REF!</v>
      </c>
    </row>
    <row r="5" spans="1:21" ht="18" customHeight="1" thickBot="1" x14ac:dyDescent="0.25">
      <c r="A5" s="267">
        <v>29</v>
      </c>
      <c r="B5" s="1310"/>
      <c r="C5" s="1315"/>
      <c r="D5" s="1312"/>
      <c r="E5" s="172" t="s">
        <v>21</v>
      </c>
      <c r="F5" s="189" t="str">
        <f>E7</f>
        <v>②</v>
      </c>
      <c r="G5" s="187" t="s">
        <v>23</v>
      </c>
      <c r="H5" s="308" t="s">
        <v>21</v>
      </c>
      <c r="I5" s="468" t="str">
        <f>F5</f>
        <v>②</v>
      </c>
      <c r="J5" s="187" t="s">
        <v>23</v>
      </c>
      <c r="K5" s="263"/>
      <c r="L5" s="211"/>
      <c r="M5" s="1310"/>
      <c r="N5" s="1315"/>
      <c r="O5" s="453"/>
      <c r="P5" s="264" t="s">
        <v>21</v>
      </c>
      <c r="Q5" s="189" t="str">
        <f>P11</f>
        <v>③</v>
      </c>
      <c r="R5" s="310" t="s">
        <v>23</v>
      </c>
      <c r="S5" s="308" t="s">
        <v>21</v>
      </c>
      <c r="T5" s="299"/>
      <c r="U5" s="300"/>
    </row>
    <row r="6" spans="1:21" ht="18" customHeight="1" x14ac:dyDescent="0.2">
      <c r="A6" s="267" t="s">
        <v>11</v>
      </c>
      <c r="B6" s="1310"/>
      <c r="C6" s="1316" t="str">
        <f>J3</f>
        <v>ミズノ</v>
      </c>
      <c r="D6" s="1312"/>
      <c r="E6" s="263"/>
      <c r="F6" s="335">
        <f>I2-1</f>
        <v>-323</v>
      </c>
      <c r="G6" s="88" t="s">
        <v>131</v>
      </c>
      <c r="H6" s="267"/>
      <c r="I6" s="335">
        <f>F6-1</f>
        <v>-324</v>
      </c>
      <c r="J6" s="88" t="s">
        <v>132</v>
      </c>
      <c r="K6" s="263"/>
      <c r="L6" s="211"/>
      <c r="M6" s="1310"/>
      <c r="N6" s="1316" t="e">
        <f>'1213美原,丸善'!G4</f>
        <v>#REF!</v>
      </c>
      <c r="O6" s="454"/>
      <c r="P6" s="263"/>
      <c r="Q6" s="335">
        <f>T2-1</f>
        <v>-343</v>
      </c>
      <c r="S6" s="267"/>
      <c r="T6" s="335">
        <f>Q6-1</f>
        <v>-344</v>
      </c>
      <c r="U6" s="338" t="str">
        <f>'1213美原,丸善'!G2</f>
        <v>女子オーバーエイジ　ま</v>
      </c>
    </row>
    <row r="7" spans="1:21" ht="20.25" customHeight="1" x14ac:dyDescent="0.2">
      <c r="A7" s="211" t="s">
        <v>33</v>
      </c>
      <c r="B7" s="1310"/>
      <c r="C7" s="1300"/>
      <c r="D7" s="1312"/>
      <c r="E7" s="263" t="s">
        <v>22</v>
      </c>
      <c r="F7" s="112" t="s">
        <v>187</v>
      </c>
      <c r="G7" s="107" t="str">
        <f>OP_リーグ戦!B60</f>
        <v>ZEN法律事務所</v>
      </c>
      <c r="H7" s="267" t="s">
        <v>22</v>
      </c>
      <c r="I7" s="112" t="s">
        <v>187</v>
      </c>
      <c r="J7" s="107" t="str">
        <f>OP_リーグ戦!B61</f>
        <v>KOBUTA</v>
      </c>
      <c r="K7" s="263"/>
      <c r="L7" s="211"/>
      <c r="M7" s="1310"/>
      <c r="N7" s="1300"/>
      <c r="O7" s="454"/>
      <c r="P7" s="263" t="s">
        <v>22</v>
      </c>
      <c r="Q7" s="112">
        <v>1</v>
      </c>
      <c r="S7" s="267" t="s">
        <v>22</v>
      </c>
      <c r="T7" s="443">
        <v>3</v>
      </c>
      <c r="U7" s="103" t="e">
        <f>オーバー_フレンドリーシップ!#REF!</f>
        <v>#REF!</v>
      </c>
    </row>
    <row r="8" spans="1:21" ht="20.25" customHeight="1" x14ac:dyDescent="0.2">
      <c r="A8" s="211"/>
      <c r="B8" s="1310"/>
      <c r="C8" s="1300"/>
      <c r="D8" s="1312"/>
      <c r="E8" s="265">
        <v>0.78472222222222221</v>
      </c>
      <c r="F8" s="333" t="s">
        <v>188</v>
      </c>
      <c r="G8" s="104" t="str">
        <f>OP_リーグ戦!C60</f>
        <v>損保ジャパン日本興亜</v>
      </c>
      <c r="H8" s="268">
        <v>0.80555555555555547</v>
      </c>
      <c r="I8" s="333" t="s">
        <v>188</v>
      </c>
      <c r="J8" s="104" t="str">
        <f>OP_リーグ戦!C61</f>
        <v>Quickmonkey</v>
      </c>
      <c r="K8" s="263"/>
      <c r="L8" s="211"/>
      <c r="M8" s="1310"/>
      <c r="N8" s="1300"/>
      <c r="O8" s="454"/>
      <c r="P8" s="265">
        <v>0.4513888888888889</v>
      </c>
      <c r="Q8" s="333">
        <v>2</v>
      </c>
      <c r="S8" s="268">
        <v>0.47222222222222227</v>
      </c>
      <c r="T8" s="444">
        <v>4</v>
      </c>
      <c r="U8" s="104" t="e">
        <f>オーバー_フレンドリーシップ!#REF!</f>
        <v>#REF!</v>
      </c>
    </row>
    <row r="9" spans="1:21" ht="18" customHeight="1" thickBot="1" x14ac:dyDescent="0.25">
      <c r="A9" s="363"/>
      <c r="B9" s="1322"/>
      <c r="C9" s="1301"/>
      <c r="D9" s="1313"/>
      <c r="E9" s="172" t="s">
        <v>21</v>
      </c>
      <c r="F9" s="189" t="str">
        <f>E3</f>
        <v>①</v>
      </c>
      <c r="G9" s="187" t="s">
        <v>23</v>
      </c>
      <c r="H9" s="308" t="s">
        <v>21</v>
      </c>
      <c r="I9" s="189" t="str">
        <f>H3</f>
        <v>①</v>
      </c>
      <c r="J9" s="187" t="s">
        <v>23</v>
      </c>
      <c r="K9" s="263"/>
      <c r="L9" s="267">
        <v>12</v>
      </c>
      <c r="M9" s="1310"/>
      <c r="N9" s="1315"/>
      <c r="O9" s="454"/>
      <c r="P9" s="264" t="s">
        <v>21</v>
      </c>
      <c r="Q9" s="189" t="str">
        <f>P3</f>
        <v>①</v>
      </c>
      <c r="R9" s="310" t="s">
        <v>23</v>
      </c>
      <c r="S9" s="308" t="s">
        <v>21</v>
      </c>
      <c r="T9" s="309"/>
      <c r="U9" s="300"/>
    </row>
    <row r="10" spans="1:21" ht="18" customHeight="1" thickBot="1" x14ac:dyDescent="0.25">
      <c r="A10" s="263"/>
      <c r="B10" s="469"/>
      <c r="C10" s="445"/>
      <c r="D10" s="469"/>
      <c r="E10" s="263"/>
      <c r="F10" s="122"/>
      <c r="G10" s="123"/>
      <c r="H10" s="263"/>
      <c r="I10" s="122"/>
      <c r="J10" s="123"/>
      <c r="K10" s="263"/>
      <c r="L10" s="267" t="s">
        <v>26</v>
      </c>
      <c r="M10" s="1310"/>
      <c r="N10" s="1316" t="e">
        <f>U7</f>
        <v>#REF!</v>
      </c>
      <c r="O10" s="454"/>
      <c r="P10" s="263"/>
      <c r="Q10" s="335">
        <f>T6-1</f>
        <v>-345</v>
      </c>
      <c r="S10" s="267"/>
      <c r="T10" s="335">
        <f>Q10-1</f>
        <v>-346</v>
      </c>
    </row>
    <row r="11" spans="1:21" ht="20.25" customHeight="1" thickBot="1" x14ac:dyDescent="0.25">
      <c r="A11" s="365" t="s">
        <v>11</v>
      </c>
      <c r="B11" s="364" t="s">
        <v>12</v>
      </c>
      <c r="C11" s="1307" t="s">
        <v>13</v>
      </c>
      <c r="D11" s="1308"/>
      <c r="E11" s="427" t="s">
        <v>14</v>
      </c>
      <c r="F11" s="1307" t="s">
        <v>15</v>
      </c>
      <c r="G11" s="1309"/>
      <c r="H11" s="364" t="s">
        <v>14</v>
      </c>
      <c r="I11" s="1309" t="s">
        <v>16</v>
      </c>
      <c r="J11" s="1308"/>
      <c r="K11" s="263"/>
      <c r="L11" s="267">
        <v>6</v>
      </c>
      <c r="M11" s="1310"/>
      <c r="N11" s="1300"/>
      <c r="O11" s="454"/>
      <c r="P11" s="263" t="s">
        <v>24</v>
      </c>
      <c r="Q11" s="112">
        <v>1</v>
      </c>
      <c r="S11" s="267" t="s">
        <v>24</v>
      </c>
      <c r="T11" s="443">
        <v>1</v>
      </c>
    </row>
    <row r="12" spans="1:21" ht="20.25" customHeight="1" thickBot="1" x14ac:dyDescent="0.25">
      <c r="A12" s="359"/>
      <c r="B12" s="1321" t="s">
        <v>69</v>
      </c>
      <c r="C12" s="360" t="s">
        <v>17</v>
      </c>
      <c r="D12" s="361" t="s">
        <v>18</v>
      </c>
      <c r="E12" s="337"/>
      <c r="F12" s="335">
        <v>-325</v>
      </c>
      <c r="G12" s="441" t="str">
        <f>'1123八尾'!J2</f>
        <v>男子オーバーエイジ</v>
      </c>
      <c r="H12" s="298"/>
      <c r="I12" s="335">
        <f>F12-1</f>
        <v>-326</v>
      </c>
      <c r="J12" s="88" t="s">
        <v>133</v>
      </c>
      <c r="K12" s="263"/>
      <c r="L12" s="267" t="s">
        <v>11</v>
      </c>
      <c r="M12" s="1310"/>
      <c r="N12" s="1300"/>
      <c r="O12" s="454"/>
      <c r="P12" s="266">
        <v>0.50694444444444442</v>
      </c>
      <c r="Q12" s="333">
        <v>2</v>
      </c>
      <c r="S12" s="311">
        <v>0.52777777777777779</v>
      </c>
      <c r="T12" s="444">
        <v>2</v>
      </c>
    </row>
    <row r="13" spans="1:21" ht="18" customHeight="1" thickBot="1" x14ac:dyDescent="0.25">
      <c r="A13" s="362">
        <v>12</v>
      </c>
      <c r="B13" s="1310"/>
      <c r="C13" s="1314">
        <f>J17</f>
        <v>0</v>
      </c>
      <c r="D13" s="1311"/>
      <c r="E13" s="263" t="s">
        <v>19</v>
      </c>
      <c r="F13" s="112">
        <v>3</v>
      </c>
      <c r="G13" s="286" t="str">
        <f>オーバー_フレンドリーシップ!K4</f>
        <v>CS3位</v>
      </c>
      <c r="H13" s="267" t="s">
        <v>19</v>
      </c>
      <c r="I13" s="112" t="s">
        <v>187</v>
      </c>
      <c r="J13" s="107" t="str">
        <f>OP_リーグ戦!B62</f>
        <v>ゆとり世代</v>
      </c>
      <c r="K13" s="263"/>
      <c r="L13" s="211" t="s">
        <v>29</v>
      </c>
      <c r="M13" s="1310"/>
      <c r="N13" s="1315"/>
      <c r="O13" s="456"/>
      <c r="P13" s="264" t="s">
        <v>21</v>
      </c>
      <c r="Q13" s="189" t="str">
        <f>P7</f>
        <v>②</v>
      </c>
      <c r="R13" s="310" t="s">
        <v>23</v>
      </c>
      <c r="S13" s="308" t="s">
        <v>21</v>
      </c>
      <c r="T13" s="309" t="str">
        <f>S19</f>
        <v>⑤</v>
      </c>
      <c r="U13" s="187" t="s">
        <v>23</v>
      </c>
    </row>
    <row r="14" spans="1:21" ht="18" customHeight="1" x14ac:dyDescent="0.2">
      <c r="A14" s="267" t="s">
        <v>26</v>
      </c>
      <c r="B14" s="1310"/>
      <c r="C14" s="1300"/>
      <c r="D14" s="1312"/>
      <c r="E14" s="265">
        <v>0.72916666666666663</v>
      </c>
      <c r="F14" s="333">
        <v>4</v>
      </c>
      <c r="G14" s="285">
        <f>オーバー_フレンドリーシップ!O4</f>
        <v>0</v>
      </c>
      <c r="H14" s="268">
        <v>0.75</v>
      </c>
      <c r="I14" s="333" t="s">
        <v>188</v>
      </c>
      <c r="J14" s="104" t="str">
        <f>OP_リーグ戦!C62</f>
        <v>大阪山田クラブ</v>
      </c>
      <c r="K14" s="263"/>
      <c r="L14" s="267"/>
      <c r="M14" s="1310"/>
      <c r="N14" s="1316">
        <f>'0918,0919千島,0919東淀川'!G7</f>
        <v>0</v>
      </c>
      <c r="O14" s="453"/>
      <c r="P14" s="263"/>
      <c r="Q14" s="335">
        <f>T10-1</f>
        <v>-347</v>
      </c>
      <c r="S14" s="267"/>
      <c r="T14" s="335">
        <f>Q14-1</f>
        <v>-348</v>
      </c>
    </row>
    <row r="15" spans="1:21" ht="20.25" customHeight="1" thickBot="1" x14ac:dyDescent="0.25">
      <c r="A15" s="267">
        <v>5</v>
      </c>
      <c r="B15" s="1310"/>
      <c r="C15" s="1315"/>
      <c r="D15" s="1312"/>
      <c r="E15" s="172" t="s">
        <v>21</v>
      </c>
      <c r="F15" s="189" t="str">
        <f>E17</f>
        <v>②</v>
      </c>
      <c r="G15" s="310" t="s">
        <v>23</v>
      </c>
      <c r="H15" s="308" t="s">
        <v>21</v>
      </c>
      <c r="I15" s="309" t="str">
        <f>F15</f>
        <v>②</v>
      </c>
      <c r="J15" s="187" t="s">
        <v>23</v>
      </c>
      <c r="K15" s="263"/>
      <c r="L15" s="267"/>
      <c r="M15" s="1310"/>
      <c r="N15" s="1300"/>
      <c r="O15" s="454"/>
      <c r="P15" s="263" t="s">
        <v>25</v>
      </c>
      <c r="Q15" s="112">
        <v>3</v>
      </c>
      <c r="S15" s="267" t="s">
        <v>25</v>
      </c>
      <c r="T15" s="443">
        <v>3</v>
      </c>
    </row>
    <row r="16" spans="1:21" ht="20.25" customHeight="1" x14ac:dyDescent="0.2">
      <c r="A16" s="267" t="s">
        <v>11</v>
      </c>
      <c r="B16" s="1310"/>
      <c r="C16" s="1316" t="str">
        <f>J13</f>
        <v>ゆとり世代</v>
      </c>
      <c r="D16" s="1312"/>
      <c r="E16" s="263"/>
      <c r="F16" s="335">
        <f>I12-1</f>
        <v>-327</v>
      </c>
      <c r="G16" s="441" t="e">
        <f>'0918,0919千島,0919東淀川'!#REF!</f>
        <v>#REF!</v>
      </c>
      <c r="H16" s="267"/>
      <c r="I16" s="335">
        <f>F16-1</f>
        <v>-328</v>
      </c>
      <c r="J16" s="88" t="s">
        <v>134</v>
      </c>
      <c r="K16" s="263"/>
      <c r="L16" s="267"/>
      <c r="M16" s="1310"/>
      <c r="N16" s="1300"/>
      <c r="O16" s="454"/>
      <c r="P16" s="265">
        <v>0.5625</v>
      </c>
      <c r="Q16" s="333">
        <v>4</v>
      </c>
      <c r="S16" s="268">
        <v>0.58333333333333337</v>
      </c>
      <c r="T16" s="465">
        <v>4</v>
      </c>
    </row>
    <row r="17" spans="1:21" ht="18" customHeight="1" thickBot="1" x14ac:dyDescent="0.25">
      <c r="A17" s="211" t="s">
        <v>28</v>
      </c>
      <c r="B17" s="1310"/>
      <c r="C17" s="1300"/>
      <c r="D17" s="1312"/>
      <c r="E17" s="263" t="s">
        <v>22</v>
      </c>
      <c r="F17" s="112">
        <v>2</v>
      </c>
      <c r="G17" s="286" t="str">
        <f>'1123八尾'!J4</f>
        <v>CS2位</v>
      </c>
      <c r="H17" s="267" t="s">
        <v>22</v>
      </c>
      <c r="I17" s="112" t="s">
        <v>187</v>
      </c>
      <c r="J17" s="107">
        <f>OP_リーグ戦!B64</f>
        <v>0</v>
      </c>
      <c r="K17" s="263"/>
      <c r="L17" s="267"/>
      <c r="M17" s="1310"/>
      <c r="N17" s="1315"/>
      <c r="O17" s="454"/>
      <c r="P17" s="264" t="s">
        <v>21</v>
      </c>
      <c r="Q17" s="189" t="str">
        <f>P19</f>
        <v>⑤</v>
      </c>
      <c r="R17" s="310" t="s">
        <v>23</v>
      </c>
      <c r="S17" s="308" t="s">
        <v>21</v>
      </c>
      <c r="T17" s="470" t="str">
        <f>S11</f>
        <v>③</v>
      </c>
      <c r="U17" s="471" t="s">
        <v>23</v>
      </c>
    </row>
    <row r="18" spans="1:21" ht="18" customHeight="1" x14ac:dyDescent="0.2">
      <c r="A18" s="211"/>
      <c r="B18" s="1310"/>
      <c r="C18" s="1300"/>
      <c r="D18" s="1312"/>
      <c r="E18" s="265">
        <v>0.78472222222222221</v>
      </c>
      <c r="F18" s="333">
        <v>6</v>
      </c>
      <c r="G18" s="289">
        <f>'1123八尾'!J8</f>
        <v>0</v>
      </c>
      <c r="H18" s="268">
        <v>0.80555555555555547</v>
      </c>
      <c r="I18" s="333" t="s">
        <v>188</v>
      </c>
      <c r="J18" s="104">
        <f>OP_リーグ戦!C64</f>
        <v>0</v>
      </c>
      <c r="K18" s="263"/>
      <c r="L18" s="267"/>
      <c r="M18" s="1310"/>
      <c r="N18" s="1299" t="e">
        <f>'1213美原,丸善'!J8</f>
        <v>#REF!</v>
      </c>
      <c r="O18" s="454"/>
      <c r="P18" s="263"/>
      <c r="Q18" s="335">
        <f>T14-1</f>
        <v>-349</v>
      </c>
      <c r="S18" s="298"/>
      <c r="T18" s="335">
        <f>Q18-1</f>
        <v>-350</v>
      </c>
    </row>
    <row r="19" spans="1:21" ht="20.25" customHeight="1" thickBot="1" x14ac:dyDescent="0.25">
      <c r="A19" s="363"/>
      <c r="B19" s="1322"/>
      <c r="C19" s="1301"/>
      <c r="D19" s="1313"/>
      <c r="E19" s="172" t="s">
        <v>21</v>
      </c>
      <c r="F19" s="189" t="str">
        <f>E13</f>
        <v>①</v>
      </c>
      <c r="G19" s="310" t="s">
        <v>23</v>
      </c>
      <c r="H19" s="308" t="s">
        <v>21</v>
      </c>
      <c r="I19" s="189" t="str">
        <f>H13</f>
        <v>①</v>
      </c>
      <c r="J19" s="187" t="s">
        <v>23</v>
      </c>
      <c r="K19" s="263"/>
      <c r="L19" s="267"/>
      <c r="M19" s="1310"/>
      <c r="N19" s="1300"/>
      <c r="O19" s="454"/>
      <c r="P19" s="263" t="s">
        <v>27</v>
      </c>
      <c r="Q19" s="112" t="s">
        <v>187</v>
      </c>
      <c r="S19" s="267" t="s">
        <v>27</v>
      </c>
      <c r="T19" s="112" t="s">
        <v>187</v>
      </c>
    </row>
    <row r="20" spans="1:21" ht="20.25" customHeight="1" thickBot="1" x14ac:dyDescent="0.25">
      <c r="A20" s="263"/>
      <c r="B20" s="440"/>
      <c r="C20" s="445"/>
      <c r="D20" s="440"/>
      <c r="E20" s="265"/>
      <c r="F20" s="263"/>
      <c r="G20" s="1"/>
      <c r="H20" s="265"/>
      <c r="I20" s="263"/>
      <c r="J20" s="1"/>
      <c r="K20" s="263"/>
      <c r="L20" s="211"/>
      <c r="M20" s="1310"/>
      <c r="N20" s="1300"/>
      <c r="O20" s="472"/>
      <c r="P20" s="265">
        <v>0.61805555555555558</v>
      </c>
      <c r="Q20" s="333" t="s">
        <v>188</v>
      </c>
      <c r="S20" s="268">
        <v>0.63888888888888895</v>
      </c>
      <c r="T20" s="333" t="s">
        <v>188</v>
      </c>
    </row>
    <row r="21" spans="1:21" ht="18" customHeight="1" thickBot="1" x14ac:dyDescent="0.25">
      <c r="A21" s="365" t="s">
        <v>11</v>
      </c>
      <c r="B21" s="364" t="s">
        <v>12</v>
      </c>
      <c r="C21" s="1307" t="s">
        <v>13</v>
      </c>
      <c r="D21" s="1308"/>
      <c r="E21" s="427" t="s">
        <v>14</v>
      </c>
      <c r="F21" s="1307" t="s">
        <v>15</v>
      </c>
      <c r="G21" s="1308"/>
      <c r="H21" s="364" t="s">
        <v>14</v>
      </c>
      <c r="I21" s="1309" t="s">
        <v>16</v>
      </c>
      <c r="J21" s="1308"/>
      <c r="K21" s="263"/>
      <c r="L21" s="267"/>
      <c r="M21" s="1310"/>
      <c r="N21" s="1315"/>
      <c r="O21" s="472"/>
      <c r="P21" s="264" t="s">
        <v>21</v>
      </c>
      <c r="Q21" s="189" t="str">
        <f>P15</f>
        <v>④</v>
      </c>
      <c r="R21" s="310" t="s">
        <v>23</v>
      </c>
      <c r="S21" s="308" t="s">
        <v>21</v>
      </c>
      <c r="T21" s="299" t="str">
        <f>P15</f>
        <v>④</v>
      </c>
      <c r="U21" s="300" t="s">
        <v>23</v>
      </c>
    </row>
    <row r="22" spans="1:21" ht="18" customHeight="1" thickBot="1" x14ac:dyDescent="0.25">
      <c r="A22" s="359"/>
      <c r="B22" s="1321" t="s">
        <v>69</v>
      </c>
      <c r="C22" s="360" t="s">
        <v>17</v>
      </c>
      <c r="D22" s="361" t="s">
        <v>18</v>
      </c>
      <c r="E22" s="337"/>
      <c r="F22" s="335">
        <v>-329</v>
      </c>
      <c r="G22" s="338" t="e">
        <f>男子1部!E37</f>
        <v>#REF!</v>
      </c>
      <c r="H22" s="337"/>
      <c r="I22" s="335">
        <f>F22-1</f>
        <v>-330</v>
      </c>
      <c r="J22" s="338" t="e">
        <f>男子1部!I37</f>
        <v>#REF!</v>
      </c>
      <c r="K22" s="263"/>
      <c r="L22" s="267"/>
      <c r="M22" s="1310"/>
      <c r="N22" s="432"/>
      <c r="O22" s="445"/>
      <c r="P22" s="298"/>
      <c r="Q22" s="335"/>
      <c r="R22" s="88"/>
      <c r="S22" s="337"/>
      <c r="T22" s="335"/>
      <c r="U22" s="88"/>
    </row>
    <row r="23" spans="1:21" ht="20.25" customHeight="1" x14ac:dyDescent="0.2">
      <c r="A23" s="362">
        <v>12</v>
      </c>
      <c r="B23" s="1310"/>
      <c r="C23" s="1314" t="str">
        <f>J27</f>
        <v>N3位</v>
      </c>
      <c r="D23" s="1311"/>
      <c r="E23" s="263" t="s">
        <v>19</v>
      </c>
      <c r="F23" s="112">
        <v>3</v>
      </c>
      <c r="G23" s="103" t="str">
        <f>男子1部!E6</f>
        <v>HOS</v>
      </c>
      <c r="H23" s="263" t="s">
        <v>19</v>
      </c>
      <c r="I23" s="112">
        <v>3</v>
      </c>
      <c r="J23" s="103" t="str">
        <f>男子1部!I6</f>
        <v>新撰組</v>
      </c>
      <c r="K23" s="263"/>
      <c r="L23" s="267"/>
      <c r="M23" s="1310"/>
      <c r="N23" s="433"/>
      <c r="O23" s="473"/>
      <c r="P23" s="267" t="s">
        <v>30</v>
      </c>
      <c r="Q23" s="112"/>
      <c r="R23" s="103"/>
      <c r="S23" s="307"/>
      <c r="T23" s="112"/>
      <c r="U23" s="103"/>
    </row>
    <row r="24" spans="1:21" ht="20.25" customHeight="1" x14ac:dyDescent="0.2">
      <c r="A24" s="267" t="s">
        <v>26</v>
      </c>
      <c r="B24" s="1310"/>
      <c r="C24" s="1300"/>
      <c r="D24" s="1312"/>
      <c r="E24" s="265">
        <v>0.72916666666666663</v>
      </c>
      <c r="F24" s="333">
        <v>2</v>
      </c>
      <c r="G24" s="105" t="e">
        <f>'0807千島,0822丸善,0912臨海'!#REF!</f>
        <v>#REF!</v>
      </c>
      <c r="H24" s="265">
        <v>0.75</v>
      </c>
      <c r="I24" s="333">
        <v>2</v>
      </c>
      <c r="J24" s="105" t="e">
        <f>'0807千島,0822丸善,0912臨海'!#REF!</f>
        <v>#REF!</v>
      </c>
      <c r="K24" s="263"/>
      <c r="L24" s="211"/>
      <c r="M24" s="1310"/>
      <c r="N24" s="474"/>
      <c r="O24" s="475" t="s">
        <v>49</v>
      </c>
      <c r="P24" s="268"/>
      <c r="Q24" s="333"/>
      <c r="R24" s="105"/>
      <c r="S24" s="306"/>
      <c r="T24" s="333"/>
      <c r="U24" s="105"/>
    </row>
    <row r="25" spans="1:21" ht="18" customHeight="1" thickBot="1" x14ac:dyDescent="0.25">
      <c r="A25" s="267">
        <v>6</v>
      </c>
      <c r="B25" s="1310"/>
      <c r="C25" s="1315"/>
      <c r="D25" s="1312"/>
      <c r="E25" s="172" t="s">
        <v>21</v>
      </c>
      <c r="F25" s="189" t="str">
        <f>E27</f>
        <v>②</v>
      </c>
      <c r="G25" s="187" t="s">
        <v>23</v>
      </c>
      <c r="H25" s="172" t="s">
        <v>21</v>
      </c>
      <c r="I25" s="189" t="str">
        <f>F25</f>
        <v>②</v>
      </c>
      <c r="J25" s="187" t="s">
        <v>23</v>
      </c>
      <c r="K25" s="263"/>
      <c r="L25" s="435"/>
      <c r="M25" s="1322"/>
      <c r="N25" s="437"/>
      <c r="O25" s="476" t="s">
        <v>73</v>
      </c>
      <c r="P25" s="269" t="s">
        <v>21</v>
      </c>
      <c r="Q25" s="299"/>
      <c r="R25" s="300"/>
      <c r="S25" s="310"/>
      <c r="T25" s="189"/>
      <c r="U25" s="187"/>
    </row>
    <row r="26" spans="1:21" ht="18" customHeight="1" x14ac:dyDescent="0.2">
      <c r="A26" s="267" t="s">
        <v>11</v>
      </c>
      <c r="B26" s="1310"/>
      <c r="C26" s="1320" t="str">
        <f>J23</f>
        <v>新撰組</v>
      </c>
      <c r="D26" s="1312"/>
      <c r="E26" s="263"/>
      <c r="F26" s="335">
        <f>I22-1</f>
        <v>-331</v>
      </c>
      <c r="G26" s="338" t="e">
        <f>男子1部!G37</f>
        <v>#REF!</v>
      </c>
      <c r="H26" s="263"/>
      <c r="I26" s="335">
        <f>F26-1</f>
        <v>-332</v>
      </c>
      <c r="J26" s="338" t="e">
        <f>'0711東淀川,0717東淀川,丸善'!#REF!</f>
        <v>#REF!</v>
      </c>
      <c r="K26" s="263"/>
      <c r="L26" s="448"/>
      <c r="M26" s="440"/>
      <c r="N26" s="445"/>
      <c r="O26" s="263"/>
      <c r="P26" s="263"/>
      <c r="Q26" s="340"/>
      <c r="R26" s="263"/>
      <c r="S26" s="263"/>
      <c r="T26" s="340"/>
      <c r="U26" s="263"/>
    </row>
    <row r="27" spans="1:21" ht="20.25" customHeight="1" x14ac:dyDescent="0.2">
      <c r="A27" s="211" t="s">
        <v>29</v>
      </c>
      <c r="B27" s="1310"/>
      <c r="C27" s="1318"/>
      <c r="D27" s="1312"/>
      <c r="E27" s="263" t="s">
        <v>22</v>
      </c>
      <c r="F27" s="112">
        <v>3</v>
      </c>
      <c r="G27" s="103" t="str">
        <f>男子1部!G6</f>
        <v>Chupacabras</v>
      </c>
      <c r="H27" s="263" t="s">
        <v>22</v>
      </c>
      <c r="I27" s="112">
        <v>2</v>
      </c>
      <c r="J27" s="103" t="str">
        <f>'0923美原,ひまわり'!U4</f>
        <v>N3位</v>
      </c>
      <c r="K27" s="263"/>
      <c r="L27" s="448"/>
      <c r="M27" s="440"/>
      <c r="N27" s="445"/>
      <c r="O27" s="440"/>
      <c r="P27" s="263"/>
      <c r="Q27" s="263"/>
      <c r="R27" s="126"/>
      <c r="S27" s="126"/>
      <c r="T27" s="263"/>
      <c r="U27" s="1"/>
    </row>
    <row r="28" spans="1:21" ht="20.25" customHeight="1" x14ac:dyDescent="0.2">
      <c r="A28" s="211"/>
      <c r="B28" s="1310"/>
      <c r="C28" s="1318"/>
      <c r="D28" s="1312"/>
      <c r="E28" s="265">
        <v>0.78472222222222221</v>
      </c>
      <c r="F28" s="333">
        <v>2</v>
      </c>
      <c r="G28" s="105" t="e">
        <f>'0807千島,0822丸善,0912臨海'!#REF!</f>
        <v>#REF!</v>
      </c>
      <c r="H28" s="265">
        <v>0.80555555555555547</v>
      </c>
      <c r="I28" s="333">
        <v>4</v>
      </c>
      <c r="J28" s="104" t="e">
        <f>'0923美原,ひまわり'!#REF!</f>
        <v>#REF!</v>
      </c>
      <c r="K28" s="263"/>
      <c r="L28" s="263"/>
      <c r="M28" s="440"/>
      <c r="N28" s="445"/>
      <c r="O28" s="440"/>
      <c r="P28" s="265"/>
      <c r="Q28" s="263"/>
      <c r="R28" s="1"/>
      <c r="S28" s="1"/>
      <c r="T28" s="263"/>
      <c r="U28" s="1"/>
    </row>
    <row r="29" spans="1:21" ht="18" customHeight="1" thickBot="1" x14ac:dyDescent="0.25">
      <c r="A29" s="363"/>
      <c r="B29" s="1322"/>
      <c r="C29" s="1323"/>
      <c r="D29" s="1313"/>
      <c r="E29" s="172" t="s">
        <v>21</v>
      </c>
      <c r="F29" s="189" t="str">
        <f>E23</f>
        <v>①</v>
      </c>
      <c r="G29" s="187" t="s">
        <v>23</v>
      </c>
      <c r="H29" s="172" t="s">
        <v>21</v>
      </c>
      <c r="I29" s="189" t="str">
        <f>H23</f>
        <v>①</v>
      </c>
      <c r="J29" s="187" t="s">
        <v>23</v>
      </c>
      <c r="K29" s="263"/>
      <c r="L29" s="263"/>
      <c r="M29" s="440"/>
      <c r="N29" s="445"/>
      <c r="O29" s="440"/>
      <c r="P29" s="263"/>
      <c r="Q29" s="122"/>
      <c r="R29" s="123"/>
      <c r="S29" s="123"/>
      <c r="T29" s="122"/>
      <c r="U29" s="123"/>
    </row>
    <row r="30" spans="1:21" ht="18" customHeight="1" x14ac:dyDescent="0.2">
      <c r="A30" s="263"/>
      <c r="B30" s="440"/>
      <c r="C30" s="445"/>
      <c r="D30" s="440"/>
      <c r="E30" s="263"/>
      <c r="F30" s="340"/>
      <c r="G30" s="263"/>
      <c r="H30" s="263"/>
      <c r="I30" s="340"/>
      <c r="J30" s="263"/>
      <c r="K30" s="263"/>
      <c r="L30" s="263"/>
      <c r="M30" s="440"/>
      <c r="N30" s="445"/>
      <c r="O30" s="440"/>
      <c r="P30" s="263"/>
      <c r="Q30" s="340"/>
      <c r="R30" s="263"/>
      <c r="S30" s="263"/>
      <c r="T30" s="340"/>
      <c r="U30" s="263"/>
    </row>
    <row r="31" spans="1:21" ht="20.25" customHeight="1" x14ac:dyDescent="0.2">
      <c r="A31" s="263"/>
      <c r="B31" s="440"/>
      <c r="C31" s="445"/>
      <c r="D31" s="440"/>
      <c r="E31" s="263"/>
      <c r="F31" s="263"/>
      <c r="G31" s="126"/>
      <c r="H31" s="263"/>
      <c r="I31" s="263"/>
      <c r="J31" s="1"/>
      <c r="K31" s="263"/>
      <c r="L31" s="263"/>
      <c r="M31" s="440"/>
      <c r="N31" s="445"/>
      <c r="O31" s="440"/>
      <c r="P31" s="263"/>
      <c r="Q31" s="263"/>
      <c r="R31" s="126"/>
      <c r="S31" s="126"/>
      <c r="T31" s="263"/>
      <c r="U31" s="1"/>
    </row>
    <row r="32" spans="1:21" ht="20.25" customHeight="1" x14ac:dyDescent="0.2">
      <c r="A32" s="263"/>
      <c r="B32" s="263"/>
      <c r="C32" s="445"/>
      <c r="D32" s="440"/>
      <c r="E32" s="265"/>
      <c r="F32" s="263"/>
      <c r="G32" s="1"/>
      <c r="H32" s="265"/>
      <c r="I32" s="263"/>
      <c r="J32" s="1"/>
      <c r="K32" s="263"/>
      <c r="L32" s="263"/>
      <c r="M32" s="263"/>
      <c r="N32" s="445"/>
      <c r="O32" s="440"/>
      <c r="P32" s="265"/>
      <c r="Q32" s="263"/>
      <c r="R32" s="1"/>
      <c r="S32" s="1"/>
      <c r="T32" s="263"/>
      <c r="U32" s="1"/>
    </row>
    <row r="33" spans="1:21" ht="18" customHeight="1" x14ac:dyDescent="0.2">
      <c r="A33" s="263"/>
      <c r="B33" s="263"/>
      <c r="C33" s="445"/>
      <c r="D33" s="440"/>
      <c r="E33" s="263"/>
      <c r="F33" s="122"/>
      <c r="G33" s="123"/>
      <c r="H33" s="263"/>
      <c r="I33" s="122"/>
      <c r="J33" s="123"/>
      <c r="K33" s="263"/>
      <c r="L33" s="263"/>
      <c r="M33" s="263"/>
      <c r="N33" s="445"/>
      <c r="O33" s="440"/>
      <c r="P33" s="263"/>
      <c r="Q33" s="122"/>
      <c r="R33" s="123"/>
      <c r="S33" s="123"/>
      <c r="T33" s="122"/>
      <c r="U33" s="123"/>
    </row>
    <row r="34" spans="1:21" ht="18" customHeight="1" x14ac:dyDescent="0.2">
      <c r="C34" s="439"/>
      <c r="D34" s="440"/>
      <c r="K34" s="263"/>
      <c r="N34" s="439"/>
      <c r="O34" s="440"/>
    </row>
    <row r="35" spans="1:21" ht="20.25" customHeight="1" x14ac:dyDescent="0.2">
      <c r="C35" s="439"/>
      <c r="D35" s="440"/>
      <c r="K35" s="263"/>
      <c r="N35" s="439"/>
      <c r="O35" s="440"/>
    </row>
    <row r="36" spans="1:21" ht="20.25" customHeight="1" x14ac:dyDescent="0.2">
      <c r="C36" s="439"/>
      <c r="D36" s="440"/>
      <c r="K36" s="263"/>
      <c r="N36" s="439"/>
      <c r="O36" s="440"/>
    </row>
    <row r="37" spans="1:21" ht="18" customHeight="1" x14ac:dyDescent="0.2">
      <c r="C37" s="439"/>
      <c r="D37" s="440"/>
      <c r="K37" s="263"/>
      <c r="N37" s="439"/>
      <c r="O37" s="440"/>
    </row>
  </sheetData>
  <mergeCells count="30">
    <mergeCell ref="C23:C25"/>
    <mergeCell ref="C26:C29"/>
    <mergeCell ref="N3:N5"/>
    <mergeCell ref="N6:N9"/>
    <mergeCell ref="N10:N13"/>
    <mergeCell ref="N14:N17"/>
    <mergeCell ref="N18:N21"/>
    <mergeCell ref="F11:G11"/>
    <mergeCell ref="T1:U1"/>
    <mergeCell ref="C1:D1"/>
    <mergeCell ref="F1:G1"/>
    <mergeCell ref="I1:J1"/>
    <mergeCell ref="N1:O1"/>
    <mergeCell ref="Q1:R1"/>
    <mergeCell ref="B2:B9"/>
    <mergeCell ref="D3:D9"/>
    <mergeCell ref="C3:C5"/>
    <mergeCell ref="C6:C9"/>
    <mergeCell ref="M2:M25"/>
    <mergeCell ref="C21:D21"/>
    <mergeCell ref="F21:G21"/>
    <mergeCell ref="I21:J21"/>
    <mergeCell ref="B22:B29"/>
    <mergeCell ref="D23:D29"/>
    <mergeCell ref="I11:J11"/>
    <mergeCell ref="B12:B19"/>
    <mergeCell ref="D13:D19"/>
    <mergeCell ref="C11:D11"/>
    <mergeCell ref="C13:C15"/>
    <mergeCell ref="C16:C19"/>
  </mergeCells>
  <phoneticPr fontId="20"/>
  <dataValidations count="1">
    <dataValidation imeMode="halfAlpha" allowBlank="1" showInputMessage="1" showErrorMessage="1" sqref="G13 U32 U24 J20 G24 R27:S28 J32 R24:S24 J13 J7 J3 G20 G17:G18 G7 R31:S32 G3 G28 U28 J24 U3 U7 G31:G32 J17 J28" xr:uid="{00000000-0002-0000-1200-000000000000}"/>
  </dataValidations>
  <pageMargins left="0.7" right="0.7" top="0.75" bottom="0.75" header="0.3" footer="0.3"/>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18"/>
  <sheetViews>
    <sheetView showGridLines="0" view="pageBreakPreview" zoomScale="90" zoomScaleNormal="100" zoomScaleSheetLayoutView="90" workbookViewId="0"/>
  </sheetViews>
  <sheetFormatPr defaultColWidth="9" defaultRowHeight="14.4" x14ac:dyDescent="0.2"/>
  <cols>
    <col min="1" max="1" width="3.88671875" style="178" customWidth="1"/>
    <col min="2" max="2" width="13.44140625" style="178" bestFit="1" customWidth="1"/>
    <col min="3" max="3" width="22.44140625" style="178" customWidth="1"/>
    <col min="4" max="4" width="78.44140625" style="178" customWidth="1"/>
    <col min="5" max="5" width="8" style="178" customWidth="1"/>
    <col min="6" max="6" width="13.6640625" style="178" customWidth="1"/>
    <col min="7" max="16384" width="9" style="178"/>
  </cols>
  <sheetData>
    <row r="1" spans="1:6" x14ac:dyDescent="0.2">
      <c r="A1" s="178" t="s">
        <v>200</v>
      </c>
    </row>
    <row r="2" spans="1:6" x14ac:dyDescent="0.2">
      <c r="A2" s="179" t="s">
        <v>62</v>
      </c>
      <c r="B2" s="180" t="s">
        <v>63</v>
      </c>
      <c r="C2" s="180" t="s">
        <v>64</v>
      </c>
      <c r="D2" s="180" t="s">
        <v>65</v>
      </c>
      <c r="E2" s="180" t="s">
        <v>66</v>
      </c>
      <c r="F2" s="180" t="s">
        <v>67</v>
      </c>
    </row>
    <row r="3" spans="1:6" x14ac:dyDescent="0.2">
      <c r="A3" s="181">
        <f>ROW()-2</f>
        <v>1</v>
      </c>
      <c r="B3" s="182"/>
      <c r="C3" s="182"/>
      <c r="D3" s="183" t="s">
        <v>950</v>
      </c>
      <c r="E3" s="247">
        <v>1</v>
      </c>
      <c r="F3" s="1033" t="s">
        <v>1048</v>
      </c>
    </row>
    <row r="4" spans="1:6" x14ac:dyDescent="0.2">
      <c r="A4" s="181">
        <f t="shared" ref="A4:A14" si="0">ROW()-2</f>
        <v>2</v>
      </c>
      <c r="B4" s="250">
        <v>44360</v>
      </c>
      <c r="C4" s="182" t="s">
        <v>77</v>
      </c>
      <c r="D4" s="183" t="s">
        <v>1063</v>
      </c>
      <c r="E4" s="247">
        <v>2</v>
      </c>
      <c r="F4" s="1033" t="s">
        <v>1062</v>
      </c>
    </row>
    <row r="5" spans="1:6" x14ac:dyDescent="0.2">
      <c r="A5" s="181">
        <f t="shared" si="0"/>
        <v>3</v>
      </c>
      <c r="B5" s="182" t="s">
        <v>1066</v>
      </c>
      <c r="C5" s="182" t="s">
        <v>1065</v>
      </c>
      <c r="D5" s="183" t="s">
        <v>1064</v>
      </c>
      <c r="E5" s="247">
        <v>2</v>
      </c>
      <c r="F5" s="1033" t="s">
        <v>1062</v>
      </c>
    </row>
    <row r="6" spans="1:6" ht="13.5" customHeight="1" x14ac:dyDescent="0.2">
      <c r="A6" s="181">
        <f t="shared" si="0"/>
        <v>4</v>
      </c>
      <c r="B6" s="319">
        <v>44399</v>
      </c>
      <c r="C6" s="184" t="s">
        <v>1070</v>
      </c>
      <c r="D6" s="184" t="s">
        <v>1083</v>
      </c>
      <c r="E6" s="184">
        <v>3</v>
      </c>
      <c r="F6" s="319">
        <v>44350</v>
      </c>
    </row>
    <row r="7" spans="1:6" x14ac:dyDescent="0.2">
      <c r="A7" s="181">
        <f t="shared" si="0"/>
        <v>5</v>
      </c>
      <c r="B7" s="250">
        <v>44360</v>
      </c>
      <c r="C7" s="184" t="s">
        <v>358</v>
      </c>
      <c r="D7" s="184" t="s">
        <v>1077</v>
      </c>
      <c r="E7" s="184">
        <v>4</v>
      </c>
      <c r="F7" s="319">
        <v>44355</v>
      </c>
    </row>
    <row r="8" spans="1:6" x14ac:dyDescent="0.2">
      <c r="A8" s="181">
        <f t="shared" si="0"/>
        <v>6</v>
      </c>
      <c r="B8" s="250">
        <v>44618</v>
      </c>
      <c r="C8" s="184" t="s">
        <v>364</v>
      </c>
      <c r="D8" s="184" t="s">
        <v>1076</v>
      </c>
      <c r="E8" s="184">
        <v>4</v>
      </c>
      <c r="F8" s="319">
        <v>44355</v>
      </c>
    </row>
    <row r="9" spans="1:6" x14ac:dyDescent="0.2">
      <c r="A9" s="181">
        <f t="shared" si="0"/>
        <v>7</v>
      </c>
      <c r="B9" s="1045" t="s">
        <v>1084</v>
      </c>
      <c r="C9" s="316" t="s">
        <v>1085</v>
      </c>
      <c r="D9" s="316" t="s">
        <v>1086</v>
      </c>
      <c r="E9" s="316">
        <v>5</v>
      </c>
      <c r="F9" s="356">
        <v>44361</v>
      </c>
    </row>
    <row r="10" spans="1:6" x14ac:dyDescent="0.2">
      <c r="A10" s="181">
        <f t="shared" si="0"/>
        <v>8</v>
      </c>
      <c r="B10" s="356">
        <v>44465</v>
      </c>
      <c r="C10" s="316" t="s">
        <v>1089</v>
      </c>
      <c r="D10" s="316" t="s">
        <v>1090</v>
      </c>
      <c r="E10" s="316">
        <v>6</v>
      </c>
      <c r="F10" s="356">
        <v>44361</v>
      </c>
    </row>
    <row r="11" spans="1:6" x14ac:dyDescent="0.2">
      <c r="A11" s="181">
        <f t="shared" si="0"/>
        <v>9</v>
      </c>
      <c r="B11" s="356">
        <v>44416</v>
      </c>
      <c r="C11" s="316" t="s">
        <v>1091</v>
      </c>
      <c r="D11" s="316" t="s">
        <v>1105</v>
      </c>
      <c r="E11" s="316">
        <v>7</v>
      </c>
      <c r="F11" s="319">
        <v>44380</v>
      </c>
    </row>
    <row r="12" spans="1:6" x14ac:dyDescent="0.2">
      <c r="A12" s="181">
        <f t="shared" si="0"/>
        <v>10</v>
      </c>
      <c r="B12" s="356">
        <v>44472</v>
      </c>
      <c r="C12" s="316" t="s">
        <v>468</v>
      </c>
      <c r="D12" s="316" t="s">
        <v>1092</v>
      </c>
      <c r="E12" s="184">
        <v>7</v>
      </c>
      <c r="F12" s="319">
        <v>44380</v>
      </c>
    </row>
    <row r="13" spans="1:6" x14ac:dyDescent="0.2">
      <c r="A13" s="181">
        <f t="shared" si="0"/>
        <v>11</v>
      </c>
      <c r="B13" s="319">
        <v>44462</v>
      </c>
      <c r="C13" s="316" t="s">
        <v>468</v>
      </c>
      <c r="D13" s="184" t="s">
        <v>1118</v>
      </c>
      <c r="E13" s="184">
        <v>7</v>
      </c>
      <c r="F13" s="319">
        <v>44380</v>
      </c>
    </row>
    <row r="14" spans="1:6" x14ac:dyDescent="0.2">
      <c r="A14" s="1046">
        <f t="shared" si="0"/>
        <v>12</v>
      </c>
      <c r="B14" s="1069">
        <v>44416</v>
      </c>
      <c r="C14" s="1047" t="s">
        <v>1091</v>
      </c>
      <c r="D14" s="1047" t="s">
        <v>1122</v>
      </c>
      <c r="E14" s="1047">
        <v>8</v>
      </c>
      <c r="F14" s="1069">
        <v>44387</v>
      </c>
    </row>
    <row r="15" spans="1:6" x14ac:dyDescent="0.2">
      <c r="A15" s="181"/>
      <c r="B15" s="319"/>
      <c r="C15" s="184"/>
      <c r="D15" s="184"/>
      <c r="E15" s="184"/>
      <c r="F15" s="319"/>
    </row>
    <row r="16" spans="1:6" x14ac:dyDescent="0.2">
      <c r="A16" s="181"/>
      <c r="B16" s="319"/>
      <c r="C16" s="184"/>
      <c r="D16" s="184"/>
      <c r="E16" s="184"/>
      <c r="F16" s="319"/>
    </row>
    <row r="17" spans="1:6" x14ac:dyDescent="0.2">
      <c r="A17" s="181"/>
      <c r="B17" s="319"/>
      <c r="C17" s="184"/>
      <c r="D17" s="184"/>
      <c r="E17" s="184"/>
      <c r="F17" s="319"/>
    </row>
    <row r="18" spans="1:6" x14ac:dyDescent="0.2">
      <c r="A18" s="181"/>
      <c r="B18" s="319"/>
      <c r="C18" s="184"/>
      <c r="D18" s="184"/>
      <c r="E18" s="184"/>
      <c r="F18" s="319"/>
    </row>
    <row r="19" spans="1:6" x14ac:dyDescent="0.2">
      <c r="A19" s="181"/>
      <c r="B19" s="319"/>
      <c r="C19" s="184"/>
      <c r="D19" s="184"/>
      <c r="E19" s="184"/>
      <c r="F19" s="319"/>
    </row>
    <row r="20" spans="1:6" x14ac:dyDescent="0.2">
      <c r="A20" s="181"/>
      <c r="B20" s="319"/>
      <c r="C20" s="184"/>
      <c r="D20" s="184"/>
      <c r="E20" s="184"/>
      <c r="F20" s="319"/>
    </row>
    <row r="21" spans="1:6" x14ac:dyDescent="0.2">
      <c r="A21" s="181"/>
      <c r="B21" s="319"/>
      <c r="C21" s="184"/>
      <c r="D21" s="184"/>
      <c r="E21" s="184"/>
      <c r="F21" s="319"/>
    </row>
    <row r="22" spans="1:6" ht="13.5" customHeight="1" x14ac:dyDescent="0.2">
      <c r="A22" s="181"/>
      <c r="B22" s="319"/>
      <c r="C22" s="184"/>
      <c r="D22" s="184"/>
      <c r="E22" s="184"/>
      <c r="F22" s="319"/>
    </row>
    <row r="23" spans="1:6" x14ac:dyDescent="0.2">
      <c r="A23" s="181"/>
      <c r="B23" s="319"/>
      <c r="C23" s="184"/>
      <c r="D23" s="184"/>
      <c r="E23" s="184"/>
      <c r="F23" s="319"/>
    </row>
    <row r="24" spans="1:6" x14ac:dyDescent="0.2">
      <c r="A24" s="181"/>
      <c r="B24" s="319"/>
      <c r="C24" s="184"/>
      <c r="D24" s="184"/>
      <c r="E24" s="184"/>
      <c r="F24" s="319"/>
    </row>
    <row r="25" spans="1:6" x14ac:dyDescent="0.2">
      <c r="A25" s="185"/>
      <c r="B25" s="319"/>
      <c r="C25" s="184"/>
      <c r="D25" s="184"/>
      <c r="E25" s="184"/>
      <c r="F25" s="319"/>
    </row>
    <row r="26" spans="1:6" x14ac:dyDescent="0.2">
      <c r="A26" s="185"/>
      <c r="B26" s="319"/>
      <c r="C26" s="184"/>
      <c r="D26" s="184"/>
      <c r="E26" s="184"/>
      <c r="F26" s="319"/>
    </row>
    <row r="27" spans="1:6" x14ac:dyDescent="0.2">
      <c r="A27" s="185"/>
      <c r="B27" s="319"/>
      <c r="C27" s="184"/>
      <c r="D27" s="353"/>
      <c r="E27" s="184"/>
      <c r="F27" s="319"/>
    </row>
    <row r="28" spans="1:6" x14ac:dyDescent="0.2">
      <c r="A28" s="344"/>
      <c r="B28" s="319"/>
      <c r="C28" s="184"/>
      <c r="D28" s="353"/>
      <c r="E28" s="184"/>
      <c r="F28" s="319"/>
    </row>
    <row r="29" spans="1:6" x14ac:dyDescent="0.2">
      <c r="A29" s="344"/>
      <c r="B29" s="319"/>
      <c r="C29" s="184"/>
      <c r="D29" s="353"/>
      <c r="E29" s="184"/>
      <c r="F29" s="319"/>
    </row>
    <row r="30" spans="1:6" x14ac:dyDescent="0.2">
      <c r="A30" s="185"/>
      <c r="B30" s="319"/>
      <c r="C30" s="184"/>
      <c r="D30" s="354"/>
      <c r="E30" s="184"/>
      <c r="F30" s="319"/>
    </row>
    <row r="31" spans="1:6" x14ac:dyDescent="0.2">
      <c r="A31" s="185"/>
      <c r="B31" s="319"/>
      <c r="C31" s="184"/>
      <c r="D31" s="354"/>
      <c r="E31" s="184"/>
      <c r="F31" s="319"/>
    </row>
    <row r="32" spans="1:6" x14ac:dyDescent="0.2">
      <c r="A32" s="185"/>
      <c r="B32" s="319"/>
      <c r="C32" s="184"/>
      <c r="D32" s="353"/>
      <c r="E32" s="184"/>
      <c r="F32" s="319"/>
    </row>
    <row r="33" spans="1:6" x14ac:dyDescent="0.2">
      <c r="A33" s="185"/>
      <c r="B33" s="319"/>
      <c r="C33" s="184"/>
      <c r="D33" s="355"/>
      <c r="E33" s="184"/>
      <c r="F33" s="319"/>
    </row>
    <row r="34" spans="1:6" x14ac:dyDescent="0.2">
      <c r="A34" s="185"/>
      <c r="B34" s="319"/>
      <c r="C34" s="184"/>
      <c r="D34" s="353"/>
      <c r="E34" s="184"/>
      <c r="F34" s="319"/>
    </row>
    <row r="35" spans="1:6" x14ac:dyDescent="0.2">
      <c r="A35" s="185"/>
      <c r="B35" s="319"/>
      <c r="C35" s="184"/>
      <c r="D35" s="354"/>
      <c r="E35" s="184"/>
      <c r="F35" s="319"/>
    </row>
    <row r="36" spans="1:6" x14ac:dyDescent="0.2">
      <c r="A36" s="185"/>
      <c r="B36" s="319"/>
      <c r="C36" s="184"/>
      <c r="D36" s="353"/>
      <c r="E36" s="184"/>
      <c r="F36" s="319"/>
    </row>
    <row r="37" spans="1:6" x14ac:dyDescent="0.2">
      <c r="A37" s="185"/>
      <c r="B37" s="319"/>
      <c r="C37" s="184"/>
      <c r="D37" s="353"/>
      <c r="E37" s="184"/>
      <c r="F37" s="319"/>
    </row>
    <row r="38" spans="1:6" x14ac:dyDescent="0.2">
      <c r="A38" s="185"/>
      <c r="B38" s="319"/>
      <c r="C38" s="184"/>
      <c r="D38" s="353"/>
      <c r="E38" s="184"/>
      <c r="F38" s="319"/>
    </row>
    <row r="40" spans="1:6" x14ac:dyDescent="0.2">
      <c r="A40" s="178" t="s">
        <v>201</v>
      </c>
    </row>
    <row r="41" spans="1:6" x14ac:dyDescent="0.2">
      <c r="A41" s="179" t="s">
        <v>62</v>
      </c>
      <c r="B41" s="180" t="s">
        <v>63</v>
      </c>
      <c r="C41" s="180" t="s">
        <v>64</v>
      </c>
      <c r="D41" s="180" t="s">
        <v>65</v>
      </c>
      <c r="E41" s="180" t="s">
        <v>66</v>
      </c>
      <c r="F41" s="180" t="s">
        <v>67</v>
      </c>
    </row>
    <row r="42" spans="1:6" x14ac:dyDescent="0.2">
      <c r="A42" s="181"/>
      <c r="B42" s="319"/>
      <c r="C42" s="184"/>
      <c r="D42" s="353"/>
      <c r="E42" s="184"/>
      <c r="F42" s="249"/>
    </row>
    <row r="43" spans="1:6" x14ac:dyDescent="0.2">
      <c r="A43" s="181"/>
      <c r="B43" s="319"/>
      <c r="C43" s="184"/>
      <c r="D43" s="353"/>
      <c r="E43" s="247"/>
      <c r="F43" s="248"/>
    </row>
    <row r="44" spans="1:6" x14ac:dyDescent="0.2">
      <c r="A44" s="181"/>
      <c r="B44" s="182"/>
      <c r="C44" s="182"/>
      <c r="D44" s="354"/>
      <c r="E44" s="184"/>
      <c r="F44" s="249"/>
    </row>
    <row r="45" spans="1:6" x14ac:dyDescent="0.2">
      <c r="A45" s="181"/>
      <c r="B45" s="319"/>
      <c r="C45" s="184"/>
      <c r="D45" s="353"/>
      <c r="E45" s="184"/>
      <c r="F45" s="249"/>
    </row>
    <row r="46" spans="1:6" x14ac:dyDescent="0.2">
      <c r="A46" s="251"/>
      <c r="B46" s="319"/>
      <c r="C46" s="184"/>
      <c r="D46" s="353"/>
      <c r="E46" s="184"/>
      <c r="F46" s="249"/>
    </row>
    <row r="47" spans="1:6" x14ac:dyDescent="0.2">
      <c r="A47" s="251"/>
      <c r="B47" s="319"/>
      <c r="C47" s="184"/>
      <c r="D47" s="353"/>
      <c r="E47" s="184"/>
      <c r="F47" s="249"/>
    </row>
    <row r="48" spans="1:6" x14ac:dyDescent="0.2">
      <c r="A48" s="315"/>
      <c r="B48" s="319"/>
      <c r="C48" s="316"/>
      <c r="D48" s="353"/>
      <c r="E48" s="184"/>
      <c r="F48" s="249"/>
    </row>
    <row r="49" spans="1:6" x14ac:dyDescent="0.2">
      <c r="A49" s="315"/>
      <c r="B49" s="319"/>
      <c r="C49" s="184"/>
      <c r="D49" s="353"/>
      <c r="E49" s="184"/>
      <c r="F49" s="249"/>
    </row>
    <row r="50" spans="1:6" x14ac:dyDescent="0.2">
      <c r="A50" s="251"/>
      <c r="B50" s="319"/>
      <c r="C50" s="184"/>
      <c r="D50" s="353"/>
      <c r="E50" s="184"/>
      <c r="F50" s="249"/>
    </row>
    <row r="51" spans="1:6" x14ac:dyDescent="0.2">
      <c r="A51" s="315"/>
      <c r="B51" s="319"/>
      <c r="C51" s="184"/>
      <c r="D51" s="353"/>
      <c r="E51" s="184"/>
      <c r="F51" s="249"/>
    </row>
    <row r="52" spans="1:6" x14ac:dyDescent="0.2">
      <c r="A52" s="315"/>
      <c r="B52" s="319"/>
      <c r="C52" s="184"/>
      <c r="D52" s="353"/>
      <c r="E52" s="184"/>
      <c r="F52" s="249"/>
    </row>
    <row r="53" spans="1:6" x14ac:dyDescent="0.2">
      <c r="A53" s="181"/>
      <c r="B53" s="356"/>
      <c r="C53" s="316"/>
      <c r="D53" s="316"/>
      <c r="E53" s="316"/>
      <c r="F53" s="317"/>
    </row>
    <row r="54" spans="1:6" x14ac:dyDescent="0.2">
      <c r="A54" s="181"/>
      <c r="B54" s="319"/>
      <c r="C54" s="184"/>
      <c r="D54" s="184"/>
      <c r="E54" s="184"/>
      <c r="F54" s="249"/>
    </row>
    <row r="55" spans="1:6" x14ac:dyDescent="0.2">
      <c r="A55" s="181"/>
      <c r="B55" s="319"/>
      <c r="C55" s="184"/>
      <c r="D55" s="184"/>
      <c r="E55" s="184"/>
      <c r="F55" s="249"/>
    </row>
    <row r="56" spans="1:6" x14ac:dyDescent="0.2">
      <c r="A56" s="181"/>
      <c r="B56" s="319"/>
      <c r="C56" s="184"/>
      <c r="D56" s="184"/>
      <c r="E56" s="184"/>
      <c r="F56" s="249"/>
    </row>
    <row r="57" spans="1:6" x14ac:dyDescent="0.2">
      <c r="A57" s="181"/>
      <c r="B57" s="319"/>
      <c r="C57" s="184"/>
      <c r="D57" s="354"/>
      <c r="E57" s="184"/>
      <c r="F57" s="249"/>
    </row>
    <row r="58" spans="1:6" x14ac:dyDescent="0.2">
      <c r="A58" s="181"/>
      <c r="B58" s="319"/>
      <c r="C58" s="184"/>
      <c r="D58" s="354"/>
      <c r="E58" s="184"/>
      <c r="F58" s="249"/>
    </row>
    <row r="59" spans="1:6" x14ac:dyDescent="0.2">
      <c r="A59" s="181"/>
      <c r="B59" s="319"/>
      <c r="C59" s="184"/>
      <c r="D59" s="184"/>
      <c r="E59" s="184"/>
      <c r="F59" s="249"/>
    </row>
    <row r="60" spans="1:6" x14ac:dyDescent="0.2">
      <c r="A60" s="181"/>
      <c r="B60" s="319"/>
      <c r="C60" s="184"/>
      <c r="D60" s="184"/>
      <c r="E60" s="184"/>
      <c r="F60" s="249"/>
    </row>
    <row r="61" spans="1:6" x14ac:dyDescent="0.2">
      <c r="A61" s="185"/>
      <c r="B61" s="319"/>
      <c r="C61" s="184"/>
      <c r="D61" s="353"/>
      <c r="E61" s="184"/>
      <c r="F61" s="249"/>
    </row>
    <row r="62" spans="1:6" x14ac:dyDescent="0.2">
      <c r="A62" s="181"/>
      <c r="B62" s="319"/>
      <c r="C62" s="184"/>
      <c r="D62" s="184"/>
      <c r="E62" s="184"/>
      <c r="F62" s="249"/>
    </row>
    <row r="63" spans="1:6" x14ac:dyDescent="0.2">
      <c r="A63" s="185"/>
      <c r="B63" s="319"/>
      <c r="C63" s="184"/>
      <c r="D63" s="184"/>
      <c r="E63" s="184"/>
      <c r="F63" s="249"/>
    </row>
    <row r="64" spans="1:6" x14ac:dyDescent="0.2">
      <c r="A64" s="181"/>
      <c r="B64" s="319"/>
      <c r="C64" s="184"/>
      <c r="D64" s="184"/>
      <c r="E64" s="184"/>
      <c r="F64" s="249"/>
    </row>
    <row r="65" spans="1:6" x14ac:dyDescent="0.2">
      <c r="A65" s="185"/>
      <c r="B65" s="319"/>
      <c r="C65" s="184"/>
      <c r="D65" s="184"/>
      <c r="E65" s="184"/>
      <c r="F65" s="249"/>
    </row>
    <row r="66" spans="1:6" x14ac:dyDescent="0.2">
      <c r="A66" s="181"/>
      <c r="B66" s="319"/>
      <c r="C66" s="184"/>
      <c r="D66" s="184"/>
      <c r="E66" s="184"/>
      <c r="F66" s="249"/>
    </row>
    <row r="67" spans="1:6" x14ac:dyDescent="0.2">
      <c r="A67" s="344"/>
      <c r="B67" s="319"/>
      <c r="C67" s="184"/>
      <c r="D67" s="353"/>
      <c r="E67" s="184"/>
      <c r="F67" s="249"/>
    </row>
    <row r="68" spans="1:6" x14ac:dyDescent="0.2">
      <c r="A68" s="344"/>
      <c r="B68" s="319"/>
      <c r="C68" s="184"/>
      <c r="D68" s="353"/>
      <c r="E68" s="184"/>
      <c r="F68" s="249"/>
    </row>
    <row r="69" spans="1:6" x14ac:dyDescent="0.2">
      <c r="A69" s="344"/>
      <c r="B69" s="319"/>
      <c r="C69" s="184"/>
      <c r="D69" s="353"/>
      <c r="E69" s="184"/>
      <c r="F69" s="249"/>
    </row>
    <row r="70" spans="1:6" x14ac:dyDescent="0.2">
      <c r="A70" s="344"/>
      <c r="B70" s="319"/>
      <c r="C70" s="184"/>
      <c r="D70" s="353"/>
      <c r="E70" s="184"/>
      <c r="F70" s="249"/>
    </row>
    <row r="71" spans="1:6" x14ac:dyDescent="0.2">
      <c r="A71" s="344"/>
      <c r="B71" s="319"/>
      <c r="C71" s="184"/>
      <c r="D71" s="353"/>
      <c r="E71" s="184"/>
      <c r="F71" s="249"/>
    </row>
    <row r="72" spans="1:6" x14ac:dyDescent="0.2">
      <c r="A72" s="185"/>
      <c r="B72" s="319"/>
      <c r="C72" s="184"/>
      <c r="D72" s="353"/>
      <c r="E72" s="184"/>
      <c r="F72" s="249"/>
    </row>
    <row r="73" spans="1:6" x14ac:dyDescent="0.2">
      <c r="A73" s="185"/>
      <c r="B73" s="319"/>
      <c r="C73" s="184"/>
      <c r="D73" s="353"/>
      <c r="E73" s="184"/>
      <c r="F73" s="249"/>
    </row>
    <row r="74" spans="1:6" x14ac:dyDescent="0.2">
      <c r="A74" s="185"/>
      <c r="B74" s="319"/>
      <c r="C74" s="184"/>
      <c r="D74" s="353"/>
      <c r="E74" s="184"/>
      <c r="F74" s="249"/>
    </row>
    <row r="75" spans="1:6" x14ac:dyDescent="0.2">
      <c r="A75" s="185"/>
      <c r="B75" s="319"/>
      <c r="C75" s="184"/>
      <c r="D75" s="497"/>
      <c r="E75" s="184"/>
      <c r="F75" s="249"/>
    </row>
    <row r="76" spans="1:6" x14ac:dyDescent="0.2">
      <c r="A76" s="185"/>
      <c r="B76" s="319"/>
      <c r="C76" s="184"/>
      <c r="D76" s="353"/>
      <c r="E76" s="184"/>
      <c r="F76" s="249"/>
    </row>
    <row r="77" spans="1:6" x14ac:dyDescent="0.2">
      <c r="A77" s="344"/>
      <c r="B77" s="319"/>
      <c r="C77" s="184"/>
      <c r="D77" s="497"/>
      <c r="E77" s="184"/>
      <c r="F77" s="249"/>
    </row>
    <row r="78" spans="1:6" x14ac:dyDescent="0.2">
      <c r="A78" s="181"/>
      <c r="B78" s="319"/>
      <c r="C78" s="182"/>
      <c r="D78" s="354"/>
      <c r="E78" s="184"/>
      <c r="F78" s="249"/>
    </row>
    <row r="80" spans="1:6" x14ac:dyDescent="0.2">
      <c r="A80" s="178" t="s">
        <v>260</v>
      </c>
    </row>
    <row r="81" spans="1:6" x14ac:dyDescent="0.2">
      <c r="A81" s="179" t="s">
        <v>62</v>
      </c>
      <c r="B81" s="180" t="s">
        <v>63</v>
      </c>
      <c r="C81" s="180" t="s">
        <v>64</v>
      </c>
      <c r="D81" s="180" t="s">
        <v>65</v>
      </c>
      <c r="E81" s="180" t="s">
        <v>66</v>
      </c>
      <c r="F81" s="180" t="s">
        <v>67</v>
      </c>
    </row>
    <row r="82" spans="1:6" x14ac:dyDescent="0.2">
      <c r="A82" s="181"/>
      <c r="B82" s="319"/>
      <c r="C82" s="184"/>
      <c r="D82" s="353"/>
      <c r="E82" s="184"/>
      <c r="F82" s="249"/>
    </row>
    <row r="83" spans="1:6" x14ac:dyDescent="0.2">
      <c r="A83" s="181"/>
      <c r="B83" s="319"/>
      <c r="C83" s="184"/>
      <c r="D83" s="497"/>
      <c r="E83" s="247"/>
      <c r="F83" s="248"/>
    </row>
    <row r="84" spans="1:6" x14ac:dyDescent="0.2">
      <c r="A84" s="181"/>
      <c r="B84" s="319"/>
      <c r="C84" s="184"/>
      <c r="D84" s="354"/>
      <c r="E84" s="184"/>
      <c r="F84" s="249"/>
    </row>
    <row r="85" spans="1:6" x14ac:dyDescent="0.2">
      <c r="A85" s="181"/>
      <c r="B85" s="319"/>
      <c r="C85" s="184"/>
      <c r="D85" s="353"/>
      <c r="E85" s="184"/>
      <c r="F85" s="249"/>
    </row>
    <row r="86" spans="1:6" x14ac:dyDescent="0.2">
      <c r="A86" s="185"/>
      <c r="B86" s="319"/>
      <c r="C86" s="184"/>
      <c r="D86" s="353"/>
      <c r="E86" s="184"/>
      <c r="F86" s="249"/>
    </row>
    <row r="87" spans="1:6" x14ac:dyDescent="0.2">
      <c r="A87" s="185"/>
      <c r="B87" s="319"/>
      <c r="C87" s="184"/>
      <c r="D87" s="353"/>
      <c r="E87" s="184"/>
      <c r="F87" s="249"/>
    </row>
    <row r="88" spans="1:6" x14ac:dyDescent="0.2">
      <c r="A88" s="344"/>
      <c r="B88" s="319"/>
      <c r="C88" s="184"/>
      <c r="D88" s="353"/>
      <c r="E88" s="184"/>
      <c r="F88" s="249"/>
    </row>
    <row r="89" spans="1:6" x14ac:dyDescent="0.2">
      <c r="A89" s="181"/>
      <c r="B89" s="319"/>
      <c r="C89" s="184"/>
      <c r="D89" s="353"/>
      <c r="E89" s="184"/>
      <c r="F89" s="249"/>
    </row>
    <row r="90" spans="1:6" x14ac:dyDescent="0.2">
      <c r="A90" s="181"/>
      <c r="B90" s="319"/>
      <c r="C90" s="184"/>
      <c r="D90" s="353"/>
      <c r="E90" s="184"/>
      <c r="F90" s="249"/>
    </row>
    <row r="91" spans="1:6" x14ac:dyDescent="0.2">
      <c r="A91" s="181"/>
      <c r="B91" s="182"/>
      <c r="C91" s="182"/>
      <c r="D91" s="354"/>
      <c r="E91" s="184"/>
      <c r="F91" s="249"/>
    </row>
    <row r="92" spans="1:6" x14ac:dyDescent="0.2">
      <c r="A92" s="315"/>
      <c r="B92" s="319"/>
      <c r="C92" s="184"/>
      <c r="D92" s="353"/>
      <c r="E92" s="184"/>
      <c r="F92" s="249"/>
    </row>
    <row r="93" spans="1:6" x14ac:dyDescent="0.2">
      <c r="A93" s="181"/>
      <c r="B93" s="356"/>
      <c r="C93" s="316"/>
      <c r="D93" s="316"/>
      <c r="E93" s="316"/>
      <c r="F93" s="317"/>
    </row>
    <row r="94" spans="1:6" x14ac:dyDescent="0.2">
      <c r="A94" s="181"/>
      <c r="B94" s="319"/>
      <c r="C94" s="184"/>
      <c r="D94" s="184"/>
      <c r="E94" s="184"/>
      <c r="F94" s="249"/>
    </row>
    <row r="95" spans="1:6" x14ac:dyDescent="0.2">
      <c r="A95" s="181"/>
      <c r="B95" s="319"/>
      <c r="C95" s="184"/>
      <c r="D95" s="184"/>
      <c r="E95" s="184"/>
      <c r="F95" s="249"/>
    </row>
    <row r="96" spans="1:6" x14ac:dyDescent="0.2">
      <c r="A96" s="181"/>
      <c r="B96" s="319"/>
      <c r="C96" s="184"/>
      <c r="D96" s="184"/>
      <c r="E96" s="184"/>
      <c r="F96" s="249"/>
    </row>
    <row r="97" spans="1:6" x14ac:dyDescent="0.2">
      <c r="A97" s="181"/>
      <c r="B97" s="319"/>
      <c r="C97" s="184"/>
      <c r="D97" s="354"/>
      <c r="E97" s="184"/>
      <c r="F97" s="249"/>
    </row>
    <row r="98" spans="1:6" x14ac:dyDescent="0.2">
      <c r="A98" s="181"/>
      <c r="B98" s="319"/>
      <c r="C98" s="184"/>
      <c r="D98" s="354"/>
      <c r="E98" s="184"/>
      <c r="F98" s="249"/>
    </row>
    <row r="99" spans="1:6" x14ac:dyDescent="0.2">
      <c r="A99" s="181"/>
      <c r="B99" s="319"/>
      <c r="C99" s="184"/>
      <c r="D99" s="184"/>
      <c r="E99" s="184"/>
      <c r="F99" s="249"/>
    </row>
    <row r="100" spans="1:6" x14ac:dyDescent="0.2">
      <c r="A100" s="181"/>
      <c r="B100" s="319"/>
      <c r="C100" s="184"/>
      <c r="D100" s="184"/>
      <c r="E100" s="184"/>
      <c r="F100" s="249"/>
    </row>
    <row r="101" spans="1:6" x14ac:dyDescent="0.2">
      <c r="A101" s="185"/>
      <c r="B101" s="319"/>
      <c r="C101" s="184"/>
      <c r="D101" s="353"/>
      <c r="E101" s="184"/>
      <c r="F101" s="249"/>
    </row>
    <row r="102" spans="1:6" x14ac:dyDescent="0.2">
      <c r="A102" s="181"/>
      <c r="B102" s="319"/>
      <c r="C102" s="184"/>
      <c r="D102" s="184"/>
      <c r="E102" s="184"/>
      <c r="F102" s="249"/>
    </row>
    <row r="103" spans="1:6" x14ac:dyDescent="0.2">
      <c r="A103" s="185"/>
      <c r="B103" s="319"/>
      <c r="C103" s="184"/>
      <c r="D103" s="184"/>
      <c r="E103" s="184"/>
      <c r="F103" s="249"/>
    </row>
    <row r="104" spans="1:6" x14ac:dyDescent="0.2">
      <c r="A104" s="181"/>
      <c r="B104" s="319"/>
      <c r="C104" s="184"/>
      <c r="D104" s="184"/>
      <c r="E104" s="184"/>
      <c r="F104" s="249"/>
    </row>
    <row r="105" spans="1:6" x14ac:dyDescent="0.2">
      <c r="A105" s="185"/>
      <c r="B105" s="319"/>
      <c r="C105" s="184"/>
      <c r="D105" s="184"/>
      <c r="E105" s="184"/>
      <c r="F105" s="249"/>
    </row>
    <row r="106" spans="1:6" x14ac:dyDescent="0.2">
      <c r="A106" s="181"/>
      <c r="B106" s="319"/>
      <c r="C106" s="184"/>
      <c r="D106" s="184"/>
      <c r="E106" s="184"/>
      <c r="F106" s="249"/>
    </row>
    <row r="107" spans="1:6" x14ac:dyDescent="0.2">
      <c r="A107" s="344"/>
      <c r="B107" s="319"/>
      <c r="C107" s="184"/>
      <c r="D107" s="353"/>
      <c r="E107" s="184"/>
      <c r="F107" s="249"/>
    </row>
    <row r="108" spans="1:6" x14ac:dyDescent="0.2">
      <c r="A108" s="344"/>
      <c r="B108" s="319"/>
      <c r="C108" s="184"/>
      <c r="D108" s="353"/>
      <c r="E108" s="184"/>
      <c r="F108" s="249"/>
    </row>
    <row r="109" spans="1:6" x14ac:dyDescent="0.2">
      <c r="A109" s="344"/>
      <c r="B109" s="319"/>
      <c r="C109" s="184"/>
      <c r="D109" s="353"/>
      <c r="E109" s="184"/>
      <c r="F109" s="249"/>
    </row>
    <row r="110" spans="1:6" x14ac:dyDescent="0.2">
      <c r="A110" s="344"/>
      <c r="B110" s="319"/>
      <c r="C110" s="184"/>
      <c r="D110" s="353"/>
      <c r="E110" s="184"/>
      <c r="F110" s="249"/>
    </row>
    <row r="111" spans="1:6" x14ac:dyDescent="0.2">
      <c r="A111" s="344"/>
      <c r="B111" s="319"/>
      <c r="C111" s="184"/>
      <c r="D111" s="353"/>
      <c r="E111" s="184"/>
      <c r="F111" s="249"/>
    </row>
    <row r="112" spans="1:6" x14ac:dyDescent="0.2">
      <c r="A112" s="185"/>
      <c r="B112" s="319"/>
      <c r="C112" s="184"/>
      <c r="D112" s="353"/>
      <c r="E112" s="184"/>
      <c r="F112" s="249"/>
    </row>
    <row r="113" spans="1:6" x14ac:dyDescent="0.2">
      <c r="A113" s="185"/>
      <c r="B113" s="319"/>
      <c r="C113" s="184"/>
      <c r="D113" s="353"/>
      <c r="E113" s="184"/>
      <c r="F113" s="249"/>
    </row>
    <row r="114" spans="1:6" x14ac:dyDescent="0.2">
      <c r="A114" s="185"/>
      <c r="B114" s="319"/>
      <c r="C114" s="184"/>
      <c r="D114" s="353"/>
      <c r="E114" s="184"/>
      <c r="F114" s="249"/>
    </row>
    <row r="115" spans="1:6" x14ac:dyDescent="0.2">
      <c r="A115" s="185"/>
      <c r="B115" s="319"/>
      <c r="C115" s="184"/>
      <c r="D115" s="353"/>
      <c r="E115" s="184"/>
      <c r="F115" s="249"/>
    </row>
    <row r="116" spans="1:6" x14ac:dyDescent="0.2">
      <c r="A116" s="185"/>
      <c r="B116" s="319"/>
      <c r="C116" s="184"/>
      <c r="D116" s="353"/>
      <c r="E116" s="184"/>
      <c r="F116" s="249"/>
    </row>
    <row r="117" spans="1:6" x14ac:dyDescent="0.2">
      <c r="A117" s="185"/>
      <c r="B117" s="319"/>
      <c r="C117" s="184"/>
      <c r="D117" s="353"/>
      <c r="E117" s="184"/>
      <c r="F117" s="249"/>
    </row>
    <row r="118" spans="1:6" x14ac:dyDescent="0.2">
      <c r="A118" s="344"/>
      <c r="B118" s="319"/>
      <c r="C118" s="184"/>
      <c r="D118" s="353"/>
      <c r="E118" s="184"/>
      <c r="F118" s="249"/>
    </row>
  </sheetData>
  <phoneticPr fontId="20"/>
  <pageMargins left="0.55000000000000004" right="0.38" top="0.48" bottom="0.35" header="0.31496062992125984" footer="0.16"/>
  <pageSetup paperSize="9" fitToHeight="0" orientation="landscape" horizontalDpi="4294967292" r:id="rId1"/>
  <rowBreaks count="2" manualBreakCount="2">
    <brk id="39" max="16383" man="1"/>
    <brk id="7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pageSetUpPr fitToPage="1"/>
  </sheetPr>
  <dimension ref="A1:U37"/>
  <sheetViews>
    <sheetView showGridLines="0" zoomScaleNormal="100" workbookViewId="0"/>
  </sheetViews>
  <sheetFormatPr defaultColWidth="8.88671875" defaultRowHeight="14.4" x14ac:dyDescent="0.2"/>
  <cols>
    <col min="1" max="2" width="6.6640625" style="134" customWidth="1"/>
    <col min="3" max="3" width="8.88671875" style="134" customWidth="1"/>
    <col min="4" max="4" width="5.109375" style="134" customWidth="1"/>
    <col min="5" max="5" width="6.6640625" style="134" customWidth="1"/>
    <col min="6" max="6" width="5.6640625" style="134" customWidth="1"/>
    <col min="7" max="7" width="18.6640625" style="134" customWidth="1"/>
    <col min="8" max="8" width="6.6640625" style="134" customWidth="1"/>
    <col min="9" max="9" width="5.6640625" style="134" customWidth="1"/>
    <col min="10" max="10" width="18.6640625" style="134" customWidth="1"/>
    <col min="11" max="11" width="3.6640625" style="151" customWidth="1"/>
    <col min="12" max="13" width="6.6640625" style="134" customWidth="1"/>
    <col min="14" max="14" width="8.88671875" style="134" customWidth="1"/>
    <col min="15" max="15" width="5.109375" style="134" customWidth="1"/>
    <col min="16" max="16" width="6.6640625" style="134" customWidth="1"/>
    <col min="17" max="17" width="5.6640625" style="134" customWidth="1"/>
    <col min="18" max="18" width="18.6640625" style="134" customWidth="1"/>
    <col min="19" max="19" width="6.6640625" style="134" customWidth="1"/>
    <col min="20" max="20" width="5.6640625" style="134" customWidth="1"/>
    <col min="21" max="21" width="18.6640625" style="134" customWidth="1"/>
    <col min="22" max="16384" width="8.88671875" style="134"/>
  </cols>
  <sheetData>
    <row r="1" spans="1:21" ht="18" customHeight="1" thickBot="1" x14ac:dyDescent="0.25">
      <c r="A1" s="365" t="s">
        <v>11</v>
      </c>
      <c r="B1" s="364" t="s">
        <v>12</v>
      </c>
      <c r="C1" s="1307" t="s">
        <v>13</v>
      </c>
      <c r="D1" s="1308"/>
      <c r="E1" s="427" t="s">
        <v>14</v>
      </c>
      <c r="F1" s="1307" t="s">
        <v>15</v>
      </c>
      <c r="G1" s="1308"/>
      <c r="H1" s="364" t="s">
        <v>14</v>
      </c>
      <c r="I1" s="1309" t="s">
        <v>16</v>
      </c>
      <c r="J1" s="1308"/>
      <c r="K1" s="263"/>
      <c r="L1" s="365" t="s">
        <v>11</v>
      </c>
      <c r="M1" s="364" t="s">
        <v>12</v>
      </c>
      <c r="N1" s="1307" t="s">
        <v>13</v>
      </c>
      <c r="O1" s="1308"/>
      <c r="P1" s="427" t="s">
        <v>14</v>
      </c>
      <c r="Q1" s="1307" t="s">
        <v>15</v>
      </c>
      <c r="R1" s="1308"/>
      <c r="S1" s="364" t="s">
        <v>14</v>
      </c>
      <c r="T1" s="1309" t="s">
        <v>16</v>
      </c>
      <c r="U1" s="1308"/>
    </row>
    <row r="2" spans="1:21" ht="18" customHeight="1" thickBot="1" x14ac:dyDescent="0.25">
      <c r="A2" s="442"/>
      <c r="B2" s="267"/>
      <c r="C2" s="360" t="s">
        <v>17</v>
      </c>
      <c r="D2" s="361" t="s">
        <v>18</v>
      </c>
      <c r="E2" s="263"/>
      <c r="F2" s="335">
        <v>-361</v>
      </c>
      <c r="G2" s="338" t="s">
        <v>174</v>
      </c>
      <c r="H2" s="263"/>
      <c r="I2" s="335">
        <f>F2-1</f>
        <v>-362</v>
      </c>
      <c r="J2" s="338" t="s">
        <v>177</v>
      </c>
      <c r="K2" s="263"/>
      <c r="L2" s="359"/>
      <c r="M2" s="1321" t="s">
        <v>69</v>
      </c>
      <c r="N2" s="360" t="s">
        <v>17</v>
      </c>
      <c r="O2" s="361" t="s">
        <v>18</v>
      </c>
      <c r="P2" s="337"/>
      <c r="Q2" s="335">
        <v>-371</v>
      </c>
      <c r="R2" s="338">
        <f>'0918,0919千島,0919東淀川'!G2</f>
        <v>0</v>
      </c>
      <c r="S2" s="337"/>
      <c r="T2" s="335">
        <f>Q2-1</f>
        <v>-372</v>
      </c>
      <c r="U2" s="88" t="str">
        <f>'1129東淀川,1205,06丸善'!J12</f>
        <v>男子-4部　と</v>
      </c>
    </row>
    <row r="3" spans="1:21" ht="20.25" customHeight="1" x14ac:dyDescent="0.2">
      <c r="A3" s="211"/>
      <c r="B3" s="267"/>
      <c r="C3" s="1314" t="e">
        <f>J8</f>
        <v>#REF!</v>
      </c>
      <c r="D3" s="1311"/>
      <c r="E3" s="263" t="s">
        <v>19</v>
      </c>
      <c r="F3" s="112">
        <v>1</v>
      </c>
      <c r="G3" s="107" t="e">
        <f>オーバー_フレンドリーシップ!#REF!</f>
        <v>#REF!</v>
      </c>
      <c r="H3" s="263" t="s">
        <v>19</v>
      </c>
      <c r="I3" s="112">
        <v>1</v>
      </c>
      <c r="J3" s="107" t="e">
        <f>オーバー_フレンドリーシップ!#REF!</f>
        <v>#REF!</v>
      </c>
      <c r="K3" s="263"/>
      <c r="L3" s="362">
        <v>12</v>
      </c>
      <c r="M3" s="1310"/>
      <c r="N3" s="1314">
        <f>U7</f>
        <v>0</v>
      </c>
      <c r="O3" s="1311"/>
      <c r="P3" s="263" t="s">
        <v>19</v>
      </c>
      <c r="Q3" s="112" t="s">
        <v>189</v>
      </c>
      <c r="R3" s="103" t="str">
        <f>OP_リーグ戦!D87</f>
        <v>LAPHU</v>
      </c>
      <c r="S3" s="263" t="s">
        <v>19</v>
      </c>
      <c r="T3" s="112" t="s">
        <v>189</v>
      </c>
      <c r="U3" s="103" t="str">
        <f>OP_リーグ戦!D62</f>
        <v>STAY　COOL</v>
      </c>
    </row>
    <row r="4" spans="1:21" ht="20.25" customHeight="1" x14ac:dyDescent="0.2">
      <c r="A4" s="211"/>
      <c r="B4" s="1310" t="s">
        <v>135</v>
      </c>
      <c r="C4" s="1300"/>
      <c r="D4" s="1312"/>
      <c r="E4" s="265">
        <v>0.41666666666666669</v>
      </c>
      <c r="F4" s="333">
        <v>2</v>
      </c>
      <c r="G4" s="104" t="e">
        <f>オーバー_フレンドリーシップ!#REF!</f>
        <v>#REF!</v>
      </c>
      <c r="H4" s="265">
        <v>0.4375</v>
      </c>
      <c r="I4" s="333">
        <v>2</v>
      </c>
      <c r="J4" s="104" t="e">
        <f>オーバー_フレンドリーシップ!#REF!</f>
        <v>#REF!</v>
      </c>
      <c r="K4" s="263"/>
      <c r="L4" s="267" t="s">
        <v>26</v>
      </c>
      <c r="M4" s="1310"/>
      <c r="N4" s="1300"/>
      <c r="O4" s="1312"/>
      <c r="P4" s="265">
        <v>0.72916666666666663</v>
      </c>
      <c r="Q4" s="333" t="s">
        <v>190</v>
      </c>
      <c r="R4" s="104" t="str">
        <f>OP_リーグ戦!E87</f>
        <v>Felix</v>
      </c>
      <c r="S4" s="265">
        <v>0.75</v>
      </c>
      <c r="T4" s="333" t="s">
        <v>190</v>
      </c>
      <c r="U4" s="104" t="str">
        <f>OP_リーグ戦!E62</f>
        <v>岩谷産業株式会社</v>
      </c>
    </row>
    <row r="5" spans="1:21" ht="18" customHeight="1" thickBot="1" x14ac:dyDescent="0.25">
      <c r="A5" s="211"/>
      <c r="B5" s="1310"/>
      <c r="C5" s="1315"/>
      <c r="D5" s="1312"/>
      <c r="E5" s="117" t="s">
        <v>21</v>
      </c>
      <c r="F5" s="299" t="str">
        <f>E7</f>
        <v>②</v>
      </c>
      <c r="G5" s="300" t="s">
        <v>23</v>
      </c>
      <c r="H5" s="117" t="s">
        <v>21</v>
      </c>
      <c r="I5" s="299" t="str">
        <f>E7</f>
        <v>②</v>
      </c>
      <c r="J5" s="300" t="s">
        <v>23</v>
      </c>
      <c r="K5" s="263"/>
      <c r="L5" s="267">
        <v>13</v>
      </c>
      <c r="M5" s="1310"/>
      <c r="N5" s="1315"/>
      <c r="O5" s="1312"/>
      <c r="P5" s="172" t="s">
        <v>21</v>
      </c>
      <c r="Q5" s="299" t="str">
        <f>P7</f>
        <v>②</v>
      </c>
      <c r="R5" s="300" t="s">
        <v>23</v>
      </c>
      <c r="S5" s="117" t="s">
        <v>21</v>
      </c>
      <c r="T5" s="114" t="str">
        <f>Q5</f>
        <v>②</v>
      </c>
      <c r="U5" s="113" t="s">
        <v>23</v>
      </c>
    </row>
    <row r="6" spans="1:21" ht="18" customHeight="1" x14ac:dyDescent="0.2">
      <c r="A6" s="211"/>
      <c r="B6" s="1310"/>
      <c r="C6" s="1316" t="e">
        <f>J4</f>
        <v>#REF!</v>
      </c>
      <c r="D6" s="1312"/>
      <c r="E6" s="263"/>
      <c r="F6" s="335">
        <f>I2-1</f>
        <v>-363</v>
      </c>
      <c r="G6" s="338" t="s">
        <v>175</v>
      </c>
      <c r="H6" s="263"/>
      <c r="I6" s="335">
        <f>F6-1</f>
        <v>-364</v>
      </c>
      <c r="J6" s="338" t="e">
        <f>'0918,0919千島,0919東淀川'!#REF!</f>
        <v>#REF!</v>
      </c>
      <c r="K6" s="263"/>
      <c r="L6" s="267" t="s">
        <v>11</v>
      </c>
      <c r="M6" s="1310"/>
      <c r="N6" s="1316" t="str">
        <f>U3</f>
        <v>STAY　COOL</v>
      </c>
      <c r="O6" s="1312"/>
      <c r="P6" s="263"/>
      <c r="Q6" s="335">
        <f>T2-1</f>
        <v>-373</v>
      </c>
      <c r="R6" s="338">
        <f>'0918,0919千島,0919東淀川'!G6</f>
        <v>0</v>
      </c>
      <c r="S6" s="263"/>
      <c r="T6" s="335">
        <f>Q6-1</f>
        <v>-374</v>
      </c>
      <c r="U6" s="88" t="str">
        <f>'1129東淀川,1205,06丸善'!J16</f>
        <v>男子-4部　な</v>
      </c>
    </row>
    <row r="7" spans="1:21" ht="20.25" customHeight="1" x14ac:dyDescent="0.2">
      <c r="A7" s="211"/>
      <c r="B7" s="1310"/>
      <c r="C7" s="1300"/>
      <c r="D7" s="1312"/>
      <c r="E7" s="263" t="s">
        <v>22</v>
      </c>
      <c r="F7" s="112">
        <v>1</v>
      </c>
      <c r="G7" s="107" t="e">
        <f>オーバー_フレンドリーシップ!#REF!</f>
        <v>#REF!</v>
      </c>
      <c r="H7" s="263" t="s">
        <v>22</v>
      </c>
      <c r="I7" s="112">
        <v>3</v>
      </c>
      <c r="J7" s="103" t="e">
        <f>オーバー_フレンドリーシップ!#REF!</f>
        <v>#REF!</v>
      </c>
      <c r="K7" s="263"/>
      <c r="L7" s="211" t="s">
        <v>29</v>
      </c>
      <c r="M7" s="1310"/>
      <c r="N7" s="1300"/>
      <c r="O7" s="1312"/>
      <c r="P7" s="263" t="s">
        <v>22</v>
      </c>
      <c r="Q7" s="112" t="s">
        <v>189</v>
      </c>
      <c r="R7" s="103" t="str">
        <f>OP_リーグ戦!D88</f>
        <v>Amber Cats</v>
      </c>
      <c r="S7" s="263" t="s">
        <v>22</v>
      </c>
      <c r="T7" s="112" t="s">
        <v>189</v>
      </c>
      <c r="U7" s="103">
        <f>OP_リーグ戦!D64</f>
        <v>0</v>
      </c>
    </row>
    <row r="8" spans="1:21" ht="20.25" customHeight="1" x14ac:dyDescent="0.2">
      <c r="A8" s="211"/>
      <c r="B8" s="1310"/>
      <c r="C8" s="1300"/>
      <c r="D8" s="1312"/>
      <c r="E8" s="266">
        <v>0.47222222222222227</v>
      </c>
      <c r="F8" s="333">
        <v>2</v>
      </c>
      <c r="G8" s="104" t="e">
        <f>オーバー_フレンドリーシップ!#REF!</f>
        <v>#REF!</v>
      </c>
      <c r="H8" s="266">
        <v>0.49305555555555558</v>
      </c>
      <c r="I8" s="333">
        <v>4</v>
      </c>
      <c r="J8" s="104" t="e">
        <f>オーバー_フレンドリーシップ!#REF!</f>
        <v>#REF!</v>
      </c>
      <c r="K8" s="263"/>
      <c r="L8" s="211"/>
      <c r="M8" s="1310"/>
      <c r="N8" s="1300"/>
      <c r="O8" s="1312"/>
      <c r="P8" s="265">
        <v>0.78472222222222221</v>
      </c>
      <c r="Q8" s="333" t="s">
        <v>190</v>
      </c>
      <c r="R8" s="104" t="str">
        <f>OP_リーグ戦!E88</f>
        <v>オラクル</v>
      </c>
      <c r="S8" s="265">
        <v>0.80555555555555547</v>
      </c>
      <c r="T8" s="333" t="s">
        <v>190</v>
      </c>
      <c r="U8" s="104">
        <f>OP_リーグ戦!E64</f>
        <v>0</v>
      </c>
    </row>
    <row r="9" spans="1:21" ht="18" customHeight="1" thickBot="1" x14ac:dyDescent="0.25">
      <c r="A9" s="211"/>
      <c r="B9" s="1310"/>
      <c r="C9" s="1315"/>
      <c r="D9" s="1312"/>
      <c r="E9" s="117" t="s">
        <v>21</v>
      </c>
      <c r="F9" s="299" t="str">
        <f>E3</f>
        <v>①</v>
      </c>
      <c r="G9" s="300" t="s">
        <v>23</v>
      </c>
      <c r="H9" s="117" t="s">
        <v>21</v>
      </c>
      <c r="I9" s="299" t="str">
        <f>F9</f>
        <v>①</v>
      </c>
      <c r="J9" s="300" t="s">
        <v>23</v>
      </c>
      <c r="K9" s="263"/>
      <c r="L9" s="363"/>
      <c r="M9" s="1322"/>
      <c r="N9" s="1301"/>
      <c r="O9" s="1313"/>
      <c r="P9" s="117" t="s">
        <v>21</v>
      </c>
      <c r="Q9" s="299" t="str">
        <f>P3</f>
        <v>①</v>
      </c>
      <c r="R9" s="300" t="s">
        <v>23</v>
      </c>
      <c r="S9" s="117" t="s">
        <v>21</v>
      </c>
      <c r="T9" s="114" t="str">
        <f>P3</f>
        <v>①</v>
      </c>
      <c r="U9" s="113" t="s">
        <v>23</v>
      </c>
    </row>
    <row r="10" spans="1:21" ht="18" customHeight="1" x14ac:dyDescent="0.2">
      <c r="A10" s="211"/>
      <c r="B10" s="1310"/>
      <c r="C10" s="1320" t="str">
        <f>J15</f>
        <v>Fantasista(295)負</v>
      </c>
      <c r="D10" s="1312"/>
      <c r="E10" s="263"/>
      <c r="F10" s="335">
        <f>I6-1</f>
        <v>-365</v>
      </c>
      <c r="G10" s="338" t="s">
        <v>170</v>
      </c>
      <c r="H10" s="263"/>
      <c r="I10" s="335">
        <f>F10-1</f>
        <v>-366</v>
      </c>
      <c r="J10" s="338" t="s">
        <v>120</v>
      </c>
      <c r="K10" s="263"/>
      <c r="L10" s="263"/>
      <c r="M10" s="440"/>
      <c r="N10" s="445"/>
      <c r="O10" s="440"/>
      <c r="P10" s="263"/>
      <c r="Q10" s="340"/>
      <c r="R10" s="263"/>
      <c r="S10" s="263"/>
      <c r="T10" s="340"/>
      <c r="U10" s="263"/>
    </row>
    <row r="11" spans="1:21" ht="20.25" customHeight="1" x14ac:dyDescent="0.2">
      <c r="A11" s="211"/>
      <c r="B11" s="1310"/>
      <c r="C11" s="1318"/>
      <c r="D11" s="1312"/>
      <c r="E11" s="263" t="s">
        <v>24</v>
      </c>
      <c r="F11" s="112"/>
      <c r="G11" s="107" t="s">
        <v>252</v>
      </c>
      <c r="H11" s="477" t="s">
        <v>24</v>
      </c>
      <c r="I11" s="112"/>
      <c r="J11" s="107" t="s">
        <v>256</v>
      </c>
      <c r="K11" s="263"/>
      <c r="L11" s="446"/>
      <c r="M11" s="263"/>
      <c r="N11" s="1325"/>
      <c r="O11" s="1325"/>
      <c r="P11" s="263"/>
      <c r="Q11" s="1325"/>
      <c r="R11" s="1325"/>
      <c r="S11" s="263"/>
      <c r="T11" s="1325"/>
      <c r="U11" s="1325"/>
    </row>
    <row r="12" spans="1:21" ht="20.25" customHeight="1" x14ac:dyDescent="0.2">
      <c r="A12" s="211"/>
      <c r="B12" s="1310"/>
      <c r="C12" s="1318"/>
      <c r="D12" s="1312"/>
      <c r="E12" s="265">
        <v>0.52777777777777779</v>
      </c>
      <c r="F12" s="333"/>
      <c r="G12" s="107" t="s">
        <v>253</v>
      </c>
      <c r="H12" s="265">
        <v>0.54861111111111105</v>
      </c>
      <c r="I12" s="333"/>
      <c r="J12" s="107" t="s">
        <v>257</v>
      </c>
      <c r="K12" s="263"/>
      <c r="L12" s="447"/>
      <c r="M12" s="1324"/>
      <c r="N12" s="439"/>
      <c r="O12" s="263"/>
      <c r="P12" s="263"/>
      <c r="Q12" s="340"/>
      <c r="R12" s="263"/>
      <c r="S12" s="263"/>
      <c r="T12" s="340"/>
      <c r="U12" s="263"/>
    </row>
    <row r="13" spans="1:21" ht="18" customHeight="1" thickBot="1" x14ac:dyDescent="0.25">
      <c r="A13" s="211"/>
      <c r="B13" s="1310"/>
      <c r="C13" s="1319"/>
      <c r="D13" s="1313"/>
      <c r="E13" s="117" t="s">
        <v>21</v>
      </c>
      <c r="F13" s="347" t="str">
        <f>E19</f>
        <v>⑤</v>
      </c>
      <c r="G13" s="348" t="s">
        <v>23</v>
      </c>
      <c r="H13" s="117" t="s">
        <v>21</v>
      </c>
      <c r="I13" s="114" t="str">
        <f>E15</f>
        <v>④</v>
      </c>
      <c r="J13" s="113" t="s">
        <v>23</v>
      </c>
      <c r="K13" s="263"/>
      <c r="L13" s="446"/>
      <c r="M13" s="1324"/>
      <c r="N13" s="445"/>
      <c r="O13" s="1324"/>
      <c r="P13" s="263"/>
      <c r="Q13" s="263"/>
      <c r="R13" s="126"/>
      <c r="S13" s="126"/>
      <c r="T13" s="263"/>
      <c r="U13" s="126"/>
    </row>
    <row r="14" spans="1:21" ht="18" customHeight="1" thickBot="1" x14ac:dyDescent="0.25">
      <c r="A14" s="362"/>
      <c r="B14" s="1310"/>
      <c r="C14" s="1320" t="str">
        <f>J12</f>
        <v>FULL(298)負</v>
      </c>
      <c r="D14" s="361" t="s">
        <v>18</v>
      </c>
      <c r="E14" s="263"/>
      <c r="F14" s="335">
        <f>I10-1</f>
        <v>-367</v>
      </c>
      <c r="G14" s="338" t="s">
        <v>119</v>
      </c>
      <c r="H14" s="263"/>
      <c r="I14" s="335">
        <f>F14-1</f>
        <v>-368</v>
      </c>
      <c r="J14" s="338" t="s">
        <v>122</v>
      </c>
      <c r="K14" s="263"/>
      <c r="L14" s="263"/>
      <c r="M14" s="1324"/>
      <c r="N14" s="445"/>
      <c r="O14" s="1324"/>
      <c r="P14" s="265"/>
      <c r="Q14" s="263"/>
      <c r="R14" s="1"/>
      <c r="S14" s="1"/>
      <c r="T14" s="263"/>
      <c r="U14" s="1"/>
    </row>
    <row r="15" spans="1:21" ht="20.25" customHeight="1" x14ac:dyDescent="0.2">
      <c r="A15" s="362"/>
      <c r="B15" s="1310"/>
      <c r="C15" s="1318"/>
      <c r="D15" s="1311"/>
      <c r="E15" s="263" t="s">
        <v>25</v>
      </c>
      <c r="F15" s="112"/>
      <c r="G15" s="107" t="s">
        <v>258</v>
      </c>
      <c r="H15" s="477" t="s">
        <v>25</v>
      </c>
      <c r="I15" s="112"/>
      <c r="J15" s="107" t="s">
        <v>250</v>
      </c>
      <c r="K15" s="263"/>
      <c r="L15" s="263"/>
      <c r="M15" s="1324"/>
      <c r="N15" s="445"/>
      <c r="O15" s="1324"/>
      <c r="P15" s="263"/>
      <c r="S15" s="123"/>
      <c r="T15" s="122"/>
      <c r="U15" s="123"/>
    </row>
    <row r="16" spans="1:21" ht="20.25" customHeight="1" x14ac:dyDescent="0.2">
      <c r="A16" s="362">
        <v>12</v>
      </c>
      <c r="B16" s="1310"/>
      <c r="C16" s="1318"/>
      <c r="D16" s="1312"/>
      <c r="E16" s="265">
        <v>0.59027777777777779</v>
      </c>
      <c r="F16" s="333"/>
      <c r="G16" s="107" t="s">
        <v>259</v>
      </c>
      <c r="H16" s="266">
        <v>0.61111111111111105</v>
      </c>
      <c r="I16" s="333"/>
      <c r="J16" s="107" t="s">
        <v>251</v>
      </c>
      <c r="K16" s="263"/>
      <c r="L16" s="263"/>
      <c r="M16" s="1324"/>
      <c r="N16" s="445"/>
      <c r="O16" s="1324"/>
      <c r="P16" s="263"/>
      <c r="S16" s="263"/>
      <c r="T16" s="340"/>
      <c r="U16" s="263"/>
    </row>
    <row r="17" spans="1:21" ht="18" customHeight="1" thickBot="1" x14ac:dyDescent="0.25">
      <c r="A17" s="267" t="s">
        <v>26</v>
      </c>
      <c r="B17" s="1310"/>
      <c r="C17" s="1319"/>
      <c r="D17" s="1312"/>
      <c r="E17" s="117" t="s">
        <v>21</v>
      </c>
      <c r="F17" s="299" t="str">
        <f>E11</f>
        <v>③</v>
      </c>
      <c r="G17" s="300" t="s">
        <v>23</v>
      </c>
      <c r="H17" s="117" t="s">
        <v>21</v>
      </c>
      <c r="I17" s="114" t="str">
        <f>F17</f>
        <v>③</v>
      </c>
      <c r="J17" s="113" t="s">
        <v>23</v>
      </c>
      <c r="K17" s="263"/>
      <c r="L17" s="263"/>
      <c r="M17" s="1324"/>
      <c r="N17" s="445"/>
      <c r="O17" s="1324"/>
      <c r="P17" s="263"/>
      <c r="S17" s="126"/>
      <c r="T17" s="263"/>
      <c r="U17" s="126"/>
    </row>
    <row r="18" spans="1:21" ht="18" customHeight="1" x14ac:dyDescent="0.2">
      <c r="A18" s="267">
        <v>13</v>
      </c>
      <c r="B18" s="1310"/>
      <c r="C18" s="1320" t="str">
        <f>G15</f>
        <v>Regain(296)勝</v>
      </c>
      <c r="D18" s="1312"/>
      <c r="E18" s="263"/>
      <c r="F18" s="335">
        <f>I14-1</f>
        <v>-369</v>
      </c>
      <c r="G18" s="338" t="s">
        <v>121</v>
      </c>
      <c r="H18" s="263"/>
      <c r="I18" s="339"/>
      <c r="J18" s="338"/>
      <c r="K18" s="263"/>
      <c r="L18" s="263"/>
      <c r="M18" s="1324"/>
      <c r="N18" s="445"/>
      <c r="O18" s="1324"/>
      <c r="P18" s="265"/>
      <c r="Q18" s="263"/>
      <c r="R18" s="1"/>
      <c r="S18" s="1"/>
      <c r="T18" s="263"/>
      <c r="U18" s="1"/>
    </row>
    <row r="19" spans="1:21" ht="20.25" customHeight="1" x14ac:dyDescent="0.2">
      <c r="A19" s="267" t="s">
        <v>11</v>
      </c>
      <c r="B19" s="1310"/>
      <c r="C19" s="1318"/>
      <c r="D19" s="1312"/>
      <c r="E19" s="263" t="s">
        <v>27</v>
      </c>
      <c r="F19" s="112"/>
      <c r="G19" s="107" t="s">
        <v>254</v>
      </c>
      <c r="H19" s="263" t="s">
        <v>27</v>
      </c>
      <c r="I19" s="112"/>
      <c r="J19" s="103"/>
      <c r="K19" s="263"/>
      <c r="L19" s="263"/>
      <c r="M19" s="1324"/>
      <c r="N19" s="445"/>
      <c r="O19" s="1324"/>
      <c r="P19" s="263"/>
      <c r="Q19" s="122"/>
      <c r="R19" s="123"/>
      <c r="S19" s="123"/>
      <c r="T19" s="122"/>
      <c r="U19" s="123"/>
    </row>
    <row r="20" spans="1:21" ht="20.25" customHeight="1" x14ac:dyDescent="0.2">
      <c r="A20" s="211" t="s">
        <v>29</v>
      </c>
      <c r="B20" s="1310"/>
      <c r="C20" s="1318"/>
      <c r="D20" s="1312"/>
      <c r="E20" s="265">
        <v>0.65277777777777779</v>
      </c>
      <c r="F20" s="333"/>
      <c r="G20" s="107" t="s">
        <v>255</v>
      </c>
      <c r="H20" s="265"/>
      <c r="I20" s="333"/>
      <c r="J20" s="105"/>
      <c r="K20" s="263"/>
      <c r="L20" s="263"/>
      <c r="M20" s="440"/>
      <c r="N20" s="439"/>
      <c r="O20" s="263"/>
      <c r="P20" s="263"/>
      <c r="Q20" s="340"/>
      <c r="R20" s="263"/>
      <c r="S20" s="263"/>
      <c r="T20" s="340"/>
      <c r="U20" s="263"/>
    </row>
    <row r="21" spans="1:21" ht="18" customHeight="1" thickBot="1" x14ac:dyDescent="0.25">
      <c r="A21" s="267"/>
      <c r="B21" s="1310"/>
      <c r="C21" s="1319"/>
      <c r="D21" s="1312"/>
      <c r="E21" s="117" t="s">
        <v>21</v>
      </c>
      <c r="F21" s="299" t="str">
        <f>E15</f>
        <v>④</v>
      </c>
      <c r="G21" s="300" t="s">
        <v>23</v>
      </c>
      <c r="H21" s="117" t="s">
        <v>21</v>
      </c>
      <c r="I21" s="114"/>
      <c r="J21" s="113"/>
      <c r="K21" s="263"/>
      <c r="L21" s="446"/>
      <c r="M21" s="263"/>
      <c r="N21" s="1325"/>
      <c r="O21" s="1325"/>
      <c r="P21" s="263"/>
      <c r="Q21" s="1325"/>
      <c r="R21" s="1325"/>
      <c r="S21" s="263"/>
      <c r="T21" s="1325"/>
      <c r="U21" s="1325"/>
    </row>
    <row r="22" spans="1:21" ht="18" customHeight="1" x14ac:dyDescent="0.2">
      <c r="A22" s="431"/>
      <c r="B22" s="1310"/>
      <c r="C22" s="432"/>
      <c r="D22" s="1312"/>
      <c r="E22" s="263"/>
      <c r="F22" s="339"/>
      <c r="G22" s="338"/>
      <c r="H22" s="263"/>
      <c r="I22" s="339"/>
      <c r="J22" s="338"/>
      <c r="K22" s="263"/>
      <c r="L22" s="447"/>
      <c r="M22" s="1324"/>
      <c r="N22" s="439"/>
      <c r="O22" s="263"/>
      <c r="P22" s="263"/>
      <c r="Q22" s="340"/>
      <c r="R22" s="263"/>
      <c r="S22" s="263"/>
      <c r="T22" s="340"/>
      <c r="U22" s="263"/>
    </row>
    <row r="23" spans="1:21" ht="20.25" customHeight="1" x14ac:dyDescent="0.2">
      <c r="A23" s="431"/>
      <c r="B23" s="1310"/>
      <c r="C23" s="433"/>
      <c r="D23" s="1312"/>
      <c r="E23" s="263" t="s">
        <v>30</v>
      </c>
      <c r="F23" s="112"/>
      <c r="G23" s="107"/>
      <c r="H23" s="263" t="s">
        <v>30</v>
      </c>
      <c r="I23" s="112"/>
      <c r="J23" s="103"/>
      <c r="K23" s="263"/>
      <c r="L23" s="446"/>
      <c r="M23" s="1324"/>
      <c r="N23" s="445"/>
      <c r="O23" s="1324"/>
      <c r="P23" s="263"/>
      <c r="Q23" s="263"/>
      <c r="R23" s="126"/>
      <c r="S23" s="126"/>
      <c r="T23" s="263"/>
      <c r="U23" s="126"/>
    </row>
    <row r="24" spans="1:21" ht="20.25" customHeight="1" x14ac:dyDescent="0.2">
      <c r="A24" s="431"/>
      <c r="B24" s="1310"/>
      <c r="C24" s="433"/>
      <c r="D24" s="1312"/>
      <c r="E24" s="265"/>
      <c r="F24" s="333"/>
      <c r="G24" s="104"/>
      <c r="H24" s="265"/>
      <c r="I24" s="333"/>
      <c r="J24" s="105"/>
      <c r="K24" s="263"/>
      <c r="L24" s="263"/>
      <c r="M24" s="1324"/>
      <c r="N24" s="445"/>
      <c r="O24" s="1324"/>
      <c r="P24" s="265"/>
      <c r="Q24" s="263"/>
      <c r="R24" s="1"/>
      <c r="S24" s="1"/>
      <c r="T24" s="263"/>
      <c r="U24" s="1"/>
    </row>
    <row r="25" spans="1:21" ht="18" customHeight="1" thickBot="1" x14ac:dyDescent="0.25">
      <c r="A25" s="431"/>
      <c r="B25" s="1310"/>
      <c r="C25" s="434"/>
      <c r="D25" s="1313"/>
      <c r="E25" s="117" t="s">
        <v>21</v>
      </c>
      <c r="F25" s="114"/>
      <c r="G25" s="113"/>
      <c r="H25" s="117" t="s">
        <v>21</v>
      </c>
      <c r="I25" s="114"/>
      <c r="J25" s="113"/>
      <c r="K25" s="263"/>
      <c r="L25" s="263"/>
      <c r="M25" s="1324"/>
      <c r="N25" s="445"/>
      <c r="O25" s="1324"/>
      <c r="P25" s="263"/>
      <c r="Q25" s="122"/>
      <c r="R25" s="123"/>
      <c r="S25" s="123"/>
      <c r="T25" s="122"/>
      <c r="U25" s="123"/>
    </row>
    <row r="26" spans="1:21" ht="18" customHeight="1" thickBot="1" x14ac:dyDescent="0.25">
      <c r="A26" s="431"/>
      <c r="B26" s="1310"/>
      <c r="C26" s="432"/>
      <c r="D26" s="361" t="s">
        <v>18</v>
      </c>
      <c r="E26" s="263"/>
      <c r="F26" s="335"/>
      <c r="G26" s="338"/>
      <c r="H26" s="263"/>
      <c r="I26" s="339"/>
      <c r="J26" s="88"/>
      <c r="K26" s="263"/>
      <c r="L26" s="263"/>
      <c r="M26" s="1324"/>
      <c r="N26" s="445"/>
      <c r="O26" s="1324"/>
      <c r="P26" s="263"/>
      <c r="Q26" s="340"/>
      <c r="R26" s="263"/>
      <c r="S26" s="263"/>
      <c r="T26" s="340"/>
      <c r="U26" s="263"/>
    </row>
    <row r="27" spans="1:21" ht="20.25" customHeight="1" x14ac:dyDescent="0.2">
      <c r="A27" s="431"/>
      <c r="B27" s="1310"/>
      <c r="C27" s="433"/>
      <c r="D27" s="1311"/>
      <c r="E27" s="263" t="s">
        <v>31</v>
      </c>
      <c r="F27" s="112"/>
      <c r="G27" s="107"/>
      <c r="H27" s="263" t="s">
        <v>31</v>
      </c>
      <c r="I27" s="112"/>
      <c r="J27" s="103"/>
      <c r="K27" s="263"/>
      <c r="L27" s="263"/>
      <c r="M27" s="1324"/>
      <c r="N27" s="445"/>
      <c r="O27" s="1324"/>
      <c r="P27" s="263"/>
      <c r="Q27" s="263"/>
      <c r="R27" s="126"/>
      <c r="S27" s="126"/>
      <c r="T27" s="263"/>
      <c r="U27" s="126"/>
    </row>
    <row r="28" spans="1:21" ht="20.25" customHeight="1" x14ac:dyDescent="0.2">
      <c r="A28" s="211"/>
      <c r="B28" s="1310"/>
      <c r="C28" s="433"/>
      <c r="D28" s="1312"/>
      <c r="E28" s="265"/>
      <c r="F28" s="333"/>
      <c r="G28" s="104"/>
      <c r="H28" s="265"/>
      <c r="I28" s="333"/>
      <c r="J28" s="105"/>
      <c r="K28" s="263"/>
      <c r="L28" s="263"/>
      <c r="M28" s="1324"/>
      <c r="N28" s="445"/>
      <c r="O28" s="1324"/>
      <c r="P28" s="265"/>
      <c r="Q28" s="263"/>
      <c r="R28" s="1"/>
      <c r="S28" s="1"/>
      <c r="T28" s="263"/>
      <c r="U28" s="1"/>
    </row>
    <row r="29" spans="1:21" ht="18" customHeight="1" thickBot="1" x14ac:dyDescent="0.25">
      <c r="A29" s="211"/>
      <c r="B29" s="1310"/>
      <c r="C29" s="434"/>
      <c r="D29" s="1312"/>
      <c r="E29" s="117" t="s">
        <v>21</v>
      </c>
      <c r="F29" s="114"/>
      <c r="G29" s="113"/>
      <c r="H29" s="117" t="s">
        <v>21</v>
      </c>
      <c r="I29" s="114"/>
      <c r="J29" s="113"/>
      <c r="K29" s="263"/>
      <c r="L29" s="263"/>
      <c r="M29" s="1324"/>
      <c r="N29" s="445"/>
      <c r="O29" s="1324"/>
      <c r="P29" s="263"/>
      <c r="Q29" s="122"/>
      <c r="R29" s="123"/>
      <c r="S29" s="123"/>
      <c r="T29" s="122"/>
      <c r="U29" s="123"/>
    </row>
    <row r="30" spans="1:21" ht="18" customHeight="1" x14ac:dyDescent="0.2">
      <c r="A30" s="211"/>
      <c r="B30" s="1310"/>
      <c r="C30" s="433"/>
      <c r="D30" s="1312"/>
      <c r="E30" s="263"/>
      <c r="F30" s="335"/>
      <c r="G30" s="338"/>
      <c r="H30" s="263"/>
      <c r="I30" s="339"/>
      <c r="J30" s="88"/>
      <c r="K30" s="263"/>
    </row>
    <row r="31" spans="1:21" ht="20.25" customHeight="1" x14ac:dyDescent="0.2">
      <c r="A31" s="211"/>
      <c r="B31" s="1310"/>
      <c r="C31" s="433"/>
      <c r="D31" s="1312"/>
      <c r="E31" s="263" t="s">
        <v>32</v>
      </c>
      <c r="F31" s="112"/>
      <c r="G31" s="107"/>
      <c r="H31" s="263" t="s">
        <v>32</v>
      </c>
      <c r="I31" s="112"/>
      <c r="J31" s="103"/>
      <c r="K31" s="263"/>
    </row>
    <row r="32" spans="1:21" ht="20.25" customHeight="1" x14ac:dyDescent="0.2">
      <c r="A32" s="211"/>
      <c r="B32" s="267"/>
      <c r="C32" s="433"/>
      <c r="D32" s="1312"/>
      <c r="E32" s="265"/>
      <c r="F32" s="333"/>
      <c r="G32" s="104"/>
      <c r="H32" s="265"/>
      <c r="I32" s="333"/>
      <c r="J32" s="105"/>
      <c r="K32" s="263"/>
    </row>
    <row r="33" spans="1:11" ht="18" customHeight="1" thickBot="1" x14ac:dyDescent="0.25">
      <c r="A33" s="363"/>
      <c r="B33" s="435"/>
      <c r="C33" s="437"/>
      <c r="D33" s="1313"/>
      <c r="E33" s="117" t="s">
        <v>21</v>
      </c>
      <c r="F33" s="114"/>
      <c r="G33" s="113"/>
      <c r="H33" s="117" t="s">
        <v>21</v>
      </c>
      <c r="I33" s="114"/>
      <c r="J33" s="113"/>
      <c r="K33" s="263"/>
    </row>
    <row r="34" spans="1:11" ht="18" customHeight="1" x14ac:dyDescent="0.2">
      <c r="C34" s="337"/>
      <c r="D34" s="438"/>
      <c r="K34" s="263"/>
    </row>
    <row r="35" spans="1:11" ht="20.25" customHeight="1" x14ac:dyDescent="0.2">
      <c r="C35" s="439"/>
      <c r="D35" s="440"/>
      <c r="K35" s="263"/>
    </row>
    <row r="36" spans="1:11" ht="20.25" customHeight="1" x14ac:dyDescent="0.2">
      <c r="C36" s="439"/>
      <c r="D36" s="440"/>
      <c r="K36" s="263"/>
    </row>
    <row r="37" spans="1:11" ht="18" customHeight="1" x14ac:dyDescent="0.2">
      <c r="C37" s="439"/>
      <c r="D37" s="440"/>
      <c r="K37" s="263"/>
    </row>
  </sheetData>
  <mergeCells count="29">
    <mergeCell ref="D3:D13"/>
    <mergeCell ref="T21:U21"/>
    <mergeCell ref="M22:M29"/>
    <mergeCell ref="O23:O29"/>
    <mergeCell ref="T1:U1"/>
    <mergeCell ref="M2:M9"/>
    <mergeCell ref="O3:O9"/>
    <mergeCell ref="Q11:R11"/>
    <mergeCell ref="T11:U11"/>
    <mergeCell ref="N1:O1"/>
    <mergeCell ref="N11:O11"/>
    <mergeCell ref="N3:N5"/>
    <mergeCell ref="N6:N9"/>
    <mergeCell ref="B4:B31"/>
    <mergeCell ref="D15:D25"/>
    <mergeCell ref="Q1:R1"/>
    <mergeCell ref="C1:D1"/>
    <mergeCell ref="F1:G1"/>
    <mergeCell ref="I1:J1"/>
    <mergeCell ref="D27:D33"/>
    <mergeCell ref="O13:O19"/>
    <mergeCell ref="M12:M19"/>
    <mergeCell ref="N21:O21"/>
    <mergeCell ref="Q21:R21"/>
    <mergeCell ref="C3:C5"/>
    <mergeCell ref="C6:C9"/>
    <mergeCell ref="C10:C13"/>
    <mergeCell ref="C14:C17"/>
    <mergeCell ref="C18:C21"/>
  </mergeCells>
  <phoneticPr fontId="20"/>
  <dataValidations count="1">
    <dataValidation imeMode="halfAlpha" allowBlank="1" showInputMessage="1" showErrorMessage="1" sqref="R27:S28 U3 J24 J20 J28 R13:S14 R23:S24 J15:J16 J32 U17:U18 U13:U14 G23:G24 U27:U28 G27:G28 J3 U23:U24 U7 G31:G32 R18:S18 G7 G19:G20 S17 G15:G16 G3 G11:G12 R3 R7 J11:J12 J7" xr:uid="{00000000-0002-0000-1300-000000000000}"/>
  </dataValidations>
  <pageMargins left="0.7" right="0.7" top="0.75" bottom="0.75" header="0.3" footer="0.3"/>
  <pageSetup paperSize="9" scale="73"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W36"/>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3.6640625" style="505" customWidth="1"/>
    <col min="9" max="10" width="6.6640625" style="505" customWidth="1"/>
    <col min="11" max="11" width="8.88671875" style="505" customWidth="1"/>
    <col min="12" max="12" width="5.109375" style="505" customWidth="1"/>
    <col min="13" max="13" width="6.6640625" style="505" customWidth="1"/>
    <col min="14" max="14" width="5.6640625" style="505" customWidth="1"/>
    <col min="15" max="15" width="18.6640625" style="505" customWidth="1"/>
    <col min="16" max="16" width="3.6640625" style="505" customWidth="1"/>
    <col min="17" max="18" width="6.6640625" style="505" customWidth="1"/>
    <col min="19" max="19" width="8.88671875" style="505" customWidth="1"/>
    <col min="20" max="20" width="5.109375" style="505" customWidth="1"/>
    <col min="21" max="21" width="6.6640625" style="505" customWidth="1"/>
    <col min="22" max="22" width="5.6640625" style="505" customWidth="1"/>
    <col min="23" max="23" width="18.6640625" style="505" customWidth="1"/>
    <col min="24" max="16384" width="8.88671875" style="505"/>
  </cols>
  <sheetData>
    <row r="1" spans="1:23" ht="18" customHeight="1" thickBot="1" x14ac:dyDescent="0.25">
      <c r="A1" s="365" t="s">
        <v>11</v>
      </c>
      <c r="B1" s="364" t="s">
        <v>12</v>
      </c>
      <c r="C1" s="1307" t="s">
        <v>13</v>
      </c>
      <c r="D1" s="1308"/>
      <c r="E1" s="364" t="s">
        <v>14</v>
      </c>
      <c r="F1" s="1307" t="s">
        <v>15</v>
      </c>
      <c r="G1" s="1308"/>
      <c r="H1" s="698"/>
      <c r="I1" s="365" t="s">
        <v>11</v>
      </c>
      <c r="J1" s="364" t="s">
        <v>12</v>
      </c>
      <c r="K1" s="1307" t="s">
        <v>13</v>
      </c>
      <c r="L1" s="1308"/>
      <c r="M1" s="364" t="s">
        <v>14</v>
      </c>
      <c r="N1" s="1307" t="s">
        <v>15</v>
      </c>
      <c r="O1" s="1308"/>
      <c r="P1" s="123"/>
      <c r="Q1" s="699"/>
      <c r="R1" s="698"/>
      <c r="S1" s="1325"/>
      <c r="T1" s="1325"/>
      <c r="U1" s="698"/>
      <c r="V1" s="1325"/>
      <c r="W1" s="1325"/>
    </row>
    <row r="2" spans="1:23" ht="18" customHeight="1" thickBot="1" x14ac:dyDescent="0.25">
      <c r="A2" s="442"/>
      <c r="B2" s="511"/>
      <c r="C2" s="360" t="s">
        <v>17</v>
      </c>
      <c r="D2" s="361" t="s">
        <v>18</v>
      </c>
      <c r="E2" s="511"/>
      <c r="F2" s="514">
        <v>-1</v>
      </c>
      <c r="G2" s="515" t="s">
        <v>1044</v>
      </c>
      <c r="H2" s="698"/>
      <c r="I2" s="442"/>
      <c r="J2" s="511"/>
      <c r="K2" s="360" t="s">
        <v>17</v>
      </c>
      <c r="L2" s="361" t="s">
        <v>18</v>
      </c>
      <c r="M2" s="741"/>
      <c r="N2" s="323"/>
      <c r="O2" s="739"/>
      <c r="P2" s="698"/>
      <c r="Q2" s="447"/>
      <c r="R2" s="698"/>
      <c r="S2" s="698"/>
      <c r="T2" s="698"/>
      <c r="U2" s="698"/>
      <c r="V2" s="340"/>
      <c r="W2" s="698"/>
    </row>
    <row r="3" spans="1:23" ht="20.25" customHeight="1" x14ac:dyDescent="0.2">
      <c r="A3" s="211"/>
      <c r="B3" s="511"/>
      <c r="C3" s="1314" t="str">
        <f>G11</f>
        <v>マミーズ</v>
      </c>
      <c r="D3" s="1311"/>
      <c r="E3" s="511" t="s">
        <v>19</v>
      </c>
      <c r="F3" s="510">
        <v>1</v>
      </c>
      <c r="G3" s="509" t="str">
        <f>'オーバーCS_フレンドリー マッチ'!B36</f>
        <v>B.B.Cジェイズ</v>
      </c>
      <c r="H3" s="126"/>
      <c r="I3" s="211"/>
      <c r="J3" s="511"/>
      <c r="K3" s="1314"/>
      <c r="L3" s="1311"/>
      <c r="M3" s="741" t="s">
        <v>19</v>
      </c>
      <c r="N3" s="325"/>
      <c r="O3" s="326"/>
      <c r="P3" s="1324"/>
      <c r="Q3" s="698"/>
      <c r="R3" s="698"/>
      <c r="S3" s="1326"/>
      <c r="T3" s="964"/>
      <c r="U3" s="698"/>
      <c r="V3" s="698"/>
      <c r="W3" s="126"/>
    </row>
    <row r="4" spans="1:23" ht="20.25" customHeight="1" x14ac:dyDescent="0.2">
      <c r="A4" s="211"/>
      <c r="B4" s="1310" t="s">
        <v>415</v>
      </c>
      <c r="C4" s="1300"/>
      <c r="D4" s="1312"/>
      <c r="E4" s="512">
        <v>0.40277777777777773</v>
      </c>
      <c r="F4" s="513">
        <v>2</v>
      </c>
      <c r="G4" s="105" t="str">
        <f>'オーバーCS_フレンドリー マッチ'!D36</f>
        <v>WEED</v>
      </c>
      <c r="H4" s="1"/>
      <c r="I4" s="211"/>
      <c r="J4" s="1310" t="s">
        <v>415</v>
      </c>
      <c r="K4" s="1300"/>
      <c r="L4" s="1312"/>
      <c r="M4" s="755">
        <v>0.40277777777777773</v>
      </c>
      <c r="N4" s="327"/>
      <c r="O4" s="332"/>
      <c r="P4" s="1324"/>
      <c r="Q4" s="698"/>
      <c r="R4" s="1324"/>
      <c r="S4" s="1327"/>
      <c r="T4" s="964"/>
      <c r="U4" s="265"/>
      <c r="V4" s="698"/>
      <c r="W4" s="1"/>
    </row>
    <row r="5" spans="1:23" ht="18" customHeight="1" thickBot="1" x14ac:dyDescent="0.25">
      <c r="A5" s="211"/>
      <c r="B5" s="1310"/>
      <c r="C5" s="1315"/>
      <c r="D5" s="1312"/>
      <c r="E5" s="693" t="s">
        <v>21</v>
      </c>
      <c r="F5" s="696" t="str">
        <f>E11</f>
        <v>③</v>
      </c>
      <c r="G5" s="697" t="s">
        <v>577</v>
      </c>
      <c r="H5" s="123"/>
      <c r="I5" s="211"/>
      <c r="J5" s="1310"/>
      <c r="K5" s="1315"/>
      <c r="L5" s="1312"/>
      <c r="M5" s="756" t="s">
        <v>21</v>
      </c>
      <c r="N5" s="757" t="str">
        <f>M7</f>
        <v>②</v>
      </c>
      <c r="O5" s="758" t="s">
        <v>23</v>
      </c>
      <c r="P5" s="1324"/>
      <c r="Q5" s="698"/>
      <c r="R5" s="1324"/>
      <c r="S5" s="1327"/>
      <c r="T5" s="964"/>
      <c r="U5" s="698"/>
      <c r="V5" s="122"/>
      <c r="W5" s="123"/>
    </row>
    <row r="6" spans="1:23" ht="18" customHeight="1" x14ac:dyDescent="0.2">
      <c r="A6" s="211"/>
      <c r="B6" s="1310"/>
      <c r="C6" s="1299" t="str">
        <f>G3</f>
        <v>B.B.Cジェイズ</v>
      </c>
      <c r="D6" s="1312"/>
      <c r="E6" s="511"/>
      <c r="F6" s="514">
        <f>F2-1</f>
        <v>-2</v>
      </c>
      <c r="G6" s="953" t="s">
        <v>1044</v>
      </c>
      <c r="H6" s="698"/>
      <c r="I6" s="211"/>
      <c r="J6" s="1310"/>
      <c r="K6" s="1299"/>
      <c r="L6" s="1312"/>
      <c r="M6" s="741"/>
      <c r="N6" s="323"/>
      <c r="O6" s="739"/>
      <c r="P6" s="1324"/>
      <c r="Q6" s="698"/>
      <c r="R6" s="1324"/>
      <c r="S6" s="1326"/>
      <c r="T6" s="964"/>
      <c r="U6" s="698"/>
      <c r="V6" s="340"/>
      <c r="W6" s="698"/>
    </row>
    <row r="7" spans="1:23" ht="20.25" customHeight="1" x14ac:dyDescent="0.2">
      <c r="A7" s="211"/>
      <c r="B7" s="1310"/>
      <c r="C7" s="1300"/>
      <c r="D7" s="1312"/>
      <c r="E7" s="511" t="s">
        <v>22</v>
      </c>
      <c r="F7" s="510">
        <v>5</v>
      </c>
      <c r="G7" s="509" t="str">
        <f>'オーバーCS_フレンドリー マッチ'!J36</f>
        <v>和み</v>
      </c>
      <c r="H7" s="126"/>
      <c r="I7" s="211"/>
      <c r="J7" s="1310"/>
      <c r="K7" s="1300"/>
      <c r="L7" s="1312"/>
      <c r="M7" s="741" t="s">
        <v>22</v>
      </c>
      <c r="N7" s="325"/>
      <c r="O7" s="326"/>
      <c r="P7" s="1324"/>
      <c r="Q7" s="698"/>
      <c r="R7" s="1324"/>
      <c r="S7" s="1327"/>
      <c r="T7" s="964"/>
      <c r="U7" s="698"/>
      <c r="V7" s="698"/>
      <c r="W7" s="126"/>
    </row>
    <row r="8" spans="1:23" ht="20.25" customHeight="1" x14ac:dyDescent="0.2">
      <c r="A8" s="211"/>
      <c r="B8" s="1310"/>
      <c r="C8" s="1300"/>
      <c r="D8" s="1312"/>
      <c r="E8" s="512">
        <v>0.45833333333333331</v>
      </c>
      <c r="F8" s="513">
        <v>6</v>
      </c>
      <c r="G8" s="105" t="str">
        <f>'オーバーCS_フレンドリー マッチ'!L36</f>
        <v>池田さつきクラブ</v>
      </c>
      <c r="H8" s="1"/>
      <c r="I8" s="211"/>
      <c r="J8" s="1310"/>
      <c r="K8" s="1300"/>
      <c r="L8" s="1312"/>
      <c r="M8" s="755">
        <v>0.45833333333333331</v>
      </c>
      <c r="N8" s="327"/>
      <c r="O8" s="332"/>
      <c r="P8" s="1324"/>
      <c r="Q8" s="698"/>
      <c r="R8" s="1324"/>
      <c r="S8" s="1327"/>
      <c r="T8" s="964"/>
      <c r="U8" s="265"/>
      <c r="V8" s="698"/>
      <c r="W8" s="1"/>
    </row>
    <row r="9" spans="1:23" ht="18" customHeight="1" thickBot="1" x14ac:dyDescent="0.25">
      <c r="A9" s="211"/>
      <c r="B9" s="1310"/>
      <c r="C9" s="1315"/>
      <c r="D9" s="1312"/>
      <c r="E9" s="693" t="s">
        <v>21</v>
      </c>
      <c r="F9" s="696" t="str">
        <f>E3</f>
        <v>①</v>
      </c>
      <c r="G9" s="697" t="s">
        <v>23</v>
      </c>
      <c r="H9" s="123"/>
      <c r="I9" s="211"/>
      <c r="J9" s="1310"/>
      <c r="K9" s="1315"/>
      <c r="L9" s="1312"/>
      <c r="M9" s="756" t="s">
        <v>21</v>
      </c>
      <c r="N9" s="757" t="str">
        <f>M3</f>
        <v>①</v>
      </c>
      <c r="O9" s="758" t="s">
        <v>23</v>
      </c>
      <c r="P9" s="1324"/>
      <c r="Q9" s="698"/>
      <c r="R9" s="1324"/>
      <c r="S9" s="1327"/>
      <c r="T9" s="964"/>
      <c r="U9" s="698"/>
      <c r="V9" s="122"/>
      <c r="W9" s="123"/>
    </row>
    <row r="10" spans="1:23" ht="18" customHeight="1" x14ac:dyDescent="0.2">
      <c r="A10" s="211"/>
      <c r="B10" s="1310"/>
      <c r="C10" s="1299" t="str">
        <f>G7</f>
        <v>和み</v>
      </c>
      <c r="D10" s="1312"/>
      <c r="E10" s="511"/>
      <c r="F10" s="514">
        <f>F6-1</f>
        <v>-3</v>
      </c>
      <c r="G10" s="953" t="s">
        <v>1044</v>
      </c>
      <c r="H10" s="698"/>
      <c r="I10" s="211"/>
      <c r="J10" s="1310"/>
      <c r="K10" s="1299" t="str">
        <f>O19</f>
        <v>浜寺PINEGROVE</v>
      </c>
      <c r="L10" s="1312"/>
      <c r="M10" s="511"/>
      <c r="N10" s="514">
        <v>-51</v>
      </c>
      <c r="O10" s="515" t="s">
        <v>596</v>
      </c>
      <c r="P10" s="1324"/>
      <c r="Q10" s="698"/>
      <c r="R10" s="1324"/>
      <c r="S10" s="964"/>
      <c r="T10" s="698"/>
      <c r="U10" s="340"/>
      <c r="V10" s="698"/>
    </row>
    <row r="11" spans="1:23" ht="20.25" customHeight="1" x14ac:dyDescent="0.2">
      <c r="A11" s="362">
        <v>6</v>
      </c>
      <c r="B11" s="1310"/>
      <c r="C11" s="1300"/>
      <c r="D11" s="1312"/>
      <c r="E11" s="511" t="s">
        <v>24</v>
      </c>
      <c r="F11" s="510">
        <v>3</v>
      </c>
      <c r="G11" s="509" t="str">
        <f>'オーバーCS_フレンドリー マッチ'!F36</f>
        <v>マミーズ</v>
      </c>
      <c r="H11" s="126"/>
      <c r="I11" s="362">
        <v>6</v>
      </c>
      <c r="J11" s="1310"/>
      <c r="K11" s="1300"/>
      <c r="L11" s="1312"/>
      <c r="M11" s="511" t="s">
        <v>24</v>
      </c>
      <c r="N11" s="510"/>
      <c r="O11" s="103" t="str">
        <f>'オーバーCS_フレンドリー マッチ'!E11</f>
        <v>オラクル</v>
      </c>
      <c r="P11" s="1324"/>
      <c r="Q11" s="699"/>
      <c r="R11" s="1324"/>
      <c r="S11" s="964"/>
      <c r="T11" s="698"/>
      <c r="U11" s="698"/>
      <c r="V11" s="126"/>
    </row>
    <row r="12" spans="1:23" ht="20.25" customHeight="1" x14ac:dyDescent="0.2">
      <c r="A12" s="511" t="s">
        <v>26</v>
      </c>
      <c r="B12" s="1310"/>
      <c r="C12" s="1300"/>
      <c r="D12" s="1312"/>
      <c r="E12" s="311">
        <v>0.51388888888888895</v>
      </c>
      <c r="F12" s="513">
        <v>4</v>
      </c>
      <c r="G12" s="105" t="str">
        <f>'オーバーCS_フレンドリー マッチ'!H36</f>
        <v>るーちゅ</v>
      </c>
      <c r="H12" s="1"/>
      <c r="I12" s="511" t="s">
        <v>26</v>
      </c>
      <c r="J12" s="1310"/>
      <c r="K12" s="1300"/>
      <c r="L12" s="1312"/>
      <c r="M12" s="311">
        <v>0.51388888888888895</v>
      </c>
      <c r="N12" s="513"/>
      <c r="O12" s="105" t="str">
        <f>'オーバーCS_フレンドリー マッチ'!G11</f>
        <v>strongbonds</v>
      </c>
      <c r="P12" s="1324"/>
      <c r="Q12" s="698"/>
      <c r="R12" s="1324"/>
      <c r="S12" s="964"/>
      <c r="T12" s="265"/>
      <c r="U12" s="698"/>
      <c r="V12" s="1"/>
    </row>
    <row r="13" spans="1:23" ht="18" customHeight="1" thickBot="1" x14ac:dyDescent="0.25">
      <c r="A13" s="511">
        <v>6</v>
      </c>
      <c r="B13" s="1310"/>
      <c r="C13" s="1315"/>
      <c r="D13" s="1313"/>
      <c r="E13" s="693" t="s">
        <v>21</v>
      </c>
      <c r="F13" s="696" t="str">
        <f>E7</f>
        <v>②</v>
      </c>
      <c r="G13" s="697" t="s">
        <v>23</v>
      </c>
      <c r="H13" s="123"/>
      <c r="I13" s="511">
        <v>27</v>
      </c>
      <c r="J13" s="1310"/>
      <c r="K13" s="1315"/>
      <c r="L13" s="1313"/>
      <c r="M13" s="693" t="s">
        <v>21</v>
      </c>
      <c r="N13" s="696" t="str">
        <f>M19</f>
        <v>⑤</v>
      </c>
      <c r="O13" s="113" t="s">
        <v>23</v>
      </c>
      <c r="P13" s="1324"/>
      <c r="Q13" s="698"/>
      <c r="R13" s="1324"/>
      <c r="S13" s="964"/>
      <c r="T13" s="698"/>
      <c r="U13" s="122"/>
      <c r="V13" s="123"/>
    </row>
    <row r="14" spans="1:23" ht="18" customHeight="1" thickBot="1" x14ac:dyDescent="0.25">
      <c r="A14" s="511" t="s">
        <v>11</v>
      </c>
      <c r="B14" s="1310"/>
      <c r="C14" s="1299" t="str">
        <f>G19</f>
        <v>大阪FLIPPERS</v>
      </c>
      <c r="D14" s="361" t="s">
        <v>18</v>
      </c>
      <c r="E14" s="511"/>
      <c r="F14" s="514">
        <f>F10-1</f>
        <v>-4</v>
      </c>
      <c r="G14" s="953" t="s">
        <v>1044</v>
      </c>
      <c r="H14" s="698"/>
      <c r="I14" s="511" t="s">
        <v>11</v>
      </c>
      <c r="J14" s="1310"/>
      <c r="K14" s="1299" t="str">
        <f>O11</f>
        <v>オラクル</v>
      </c>
      <c r="L14" s="361" t="s">
        <v>18</v>
      </c>
      <c r="M14" s="511"/>
      <c r="N14" s="514">
        <f>N10-1</f>
        <v>-52</v>
      </c>
      <c r="O14" s="515" t="s">
        <v>596</v>
      </c>
      <c r="P14" s="698"/>
      <c r="Q14" s="698"/>
      <c r="R14" s="1324"/>
      <c r="S14" s="698"/>
      <c r="T14" s="698"/>
      <c r="U14" s="340"/>
      <c r="V14" s="698"/>
    </row>
    <row r="15" spans="1:23" ht="20.25" customHeight="1" x14ac:dyDescent="0.2">
      <c r="A15" s="211" t="s">
        <v>29</v>
      </c>
      <c r="B15" s="1310"/>
      <c r="C15" s="1300"/>
      <c r="D15" s="1311"/>
      <c r="E15" s="511" t="s">
        <v>25</v>
      </c>
      <c r="F15" s="510">
        <v>7</v>
      </c>
      <c r="G15" s="509" t="str">
        <f>'オーバーCS_フレンドリー マッチ'!N36</f>
        <v>亜仁麻留</v>
      </c>
      <c r="H15" s="126"/>
      <c r="I15" s="211" t="s">
        <v>29</v>
      </c>
      <c r="J15" s="1310"/>
      <c r="K15" s="1300"/>
      <c r="L15" s="1311"/>
      <c r="M15" s="511" t="s">
        <v>25</v>
      </c>
      <c r="N15" s="510"/>
      <c r="O15" s="509" t="str">
        <f>'オーバーCS_フレンドリー マッチ'!I11</f>
        <v>trois4DIME</v>
      </c>
      <c r="P15" s="1324"/>
      <c r="Q15" s="698"/>
      <c r="R15" s="1324"/>
      <c r="S15" s="964"/>
      <c r="T15" s="698"/>
      <c r="U15" s="698"/>
      <c r="V15" s="126"/>
    </row>
    <row r="16" spans="1:23" ht="20.25" customHeight="1" x14ac:dyDescent="0.2">
      <c r="A16" s="511"/>
      <c r="B16" s="1310"/>
      <c r="C16" s="1300"/>
      <c r="D16" s="1312"/>
      <c r="E16" s="512">
        <v>0.56944444444444442</v>
      </c>
      <c r="F16" s="513">
        <v>8</v>
      </c>
      <c r="G16" s="508" t="str">
        <f>'オーバーCS_フレンドリー マッチ'!P36</f>
        <v>ARASHI</v>
      </c>
      <c r="H16" s="1"/>
      <c r="I16" s="511"/>
      <c r="J16" s="1310"/>
      <c r="K16" s="1300"/>
      <c r="L16" s="1312"/>
      <c r="M16" s="512">
        <v>0.56944444444444442</v>
      </c>
      <c r="N16" s="513"/>
      <c r="O16" s="508" t="str">
        <f>'オーバーCS_フレンドリー マッチ'!K11</f>
        <v>ディノニクス（O40）</v>
      </c>
      <c r="P16" s="1324"/>
      <c r="Q16" s="698"/>
      <c r="R16" s="1324"/>
      <c r="S16" s="964"/>
      <c r="T16" s="265"/>
      <c r="U16" s="698"/>
      <c r="V16" s="1"/>
    </row>
    <row r="17" spans="1:23" ht="18" customHeight="1" thickBot="1" x14ac:dyDescent="0.25">
      <c r="A17" s="511"/>
      <c r="B17" s="1310"/>
      <c r="C17" s="1315"/>
      <c r="D17" s="1312"/>
      <c r="E17" s="693" t="s">
        <v>21</v>
      </c>
      <c r="F17" s="696" t="str">
        <f>E19</f>
        <v>⑤</v>
      </c>
      <c r="G17" s="526" t="s">
        <v>23</v>
      </c>
      <c r="H17" s="123"/>
      <c r="I17" s="511"/>
      <c r="J17" s="1310"/>
      <c r="K17" s="1315"/>
      <c r="L17" s="1312"/>
      <c r="M17" s="693" t="s">
        <v>21</v>
      </c>
      <c r="N17" s="525" t="str">
        <f>M11</f>
        <v>③</v>
      </c>
      <c r="O17" s="300" t="s">
        <v>23</v>
      </c>
      <c r="P17" s="1324"/>
      <c r="Q17" s="698"/>
      <c r="R17" s="1324"/>
      <c r="S17" s="964"/>
      <c r="T17" s="698"/>
      <c r="U17" s="122"/>
      <c r="V17" s="123"/>
    </row>
    <row r="18" spans="1:23" ht="18" customHeight="1" x14ac:dyDescent="0.2">
      <c r="A18" s="511"/>
      <c r="B18" s="1310"/>
      <c r="C18" s="1299" t="str">
        <f>G15</f>
        <v>亜仁麻留</v>
      </c>
      <c r="D18" s="1328"/>
      <c r="E18" s="511"/>
      <c r="F18" s="89">
        <f>F14-1</f>
        <v>-5</v>
      </c>
      <c r="G18" s="818" t="str">
        <f>OP_リーグ戦!DO9</f>
        <v>OA40 CS 女子</v>
      </c>
      <c r="H18" s="698"/>
      <c r="I18" s="511"/>
      <c r="J18" s="1310"/>
      <c r="K18" s="1299" t="str">
        <f>O15</f>
        <v>trois4DIME</v>
      </c>
      <c r="L18" s="1328"/>
      <c r="M18" s="511"/>
      <c r="N18" s="514">
        <f>N14-1</f>
        <v>-53</v>
      </c>
      <c r="O18" s="818" t="str">
        <f>OP_リーグ戦!DO37</f>
        <v>OA40 CS 女子</v>
      </c>
      <c r="P18" s="1324"/>
      <c r="Q18" s="698"/>
      <c r="R18" s="1324"/>
      <c r="S18" s="1326"/>
      <c r="T18" s="964"/>
      <c r="U18" s="698"/>
      <c r="V18" s="340"/>
      <c r="W18" s="698"/>
    </row>
    <row r="19" spans="1:23" ht="20.25" customHeight="1" x14ac:dyDescent="0.2">
      <c r="A19" s="511"/>
      <c r="B19" s="1310"/>
      <c r="C19" s="1300"/>
      <c r="D19" s="1328"/>
      <c r="E19" s="511" t="s">
        <v>27</v>
      </c>
      <c r="F19" s="930">
        <v>1</v>
      </c>
      <c r="G19" s="509" t="str">
        <f>'0711おおきに'!J3</f>
        <v>大阪FLIPPERS</v>
      </c>
      <c r="H19" s="126"/>
      <c r="I19" s="511"/>
      <c r="J19" s="1310"/>
      <c r="K19" s="1300"/>
      <c r="L19" s="1328"/>
      <c r="M19" s="511" t="s">
        <v>27</v>
      </c>
      <c r="N19" s="101">
        <v>3</v>
      </c>
      <c r="O19" s="103" t="str">
        <f>OP_リーグ戦!DO6</f>
        <v>浜寺PINEGROVE</v>
      </c>
      <c r="P19" s="1324"/>
      <c r="Q19" s="698"/>
      <c r="R19" s="1324"/>
      <c r="S19" s="1327"/>
      <c r="T19" s="964"/>
      <c r="U19" s="698"/>
      <c r="V19" s="698"/>
      <c r="W19" s="126"/>
    </row>
    <row r="20" spans="1:23" ht="20.25" customHeight="1" x14ac:dyDescent="0.2">
      <c r="A20" s="211"/>
      <c r="B20" s="1310"/>
      <c r="C20" s="1300"/>
      <c r="D20" s="1328"/>
      <c r="E20" s="948">
        <v>0.625</v>
      </c>
      <c r="F20" s="929">
        <v>3</v>
      </c>
      <c r="G20" s="105" t="str">
        <f>OP_リーグ戦!DO6</f>
        <v>浜寺PINEGROVE</v>
      </c>
      <c r="H20" s="1"/>
      <c r="I20" s="211"/>
      <c r="J20" s="1310"/>
      <c r="K20" s="1300"/>
      <c r="L20" s="1328"/>
      <c r="M20" s="512">
        <v>0.625</v>
      </c>
      <c r="N20" s="100">
        <v>2</v>
      </c>
      <c r="O20" s="105" t="str">
        <f>'0711おおきに'!J4</f>
        <v>Regain</v>
      </c>
      <c r="P20" s="1324"/>
      <c r="Q20" s="698"/>
      <c r="R20" s="1324"/>
      <c r="S20" s="1327"/>
      <c r="T20" s="964"/>
      <c r="U20" s="265"/>
      <c r="V20" s="698"/>
      <c r="W20" s="1"/>
    </row>
    <row r="21" spans="1:23" ht="18" customHeight="1" thickBot="1" x14ac:dyDescent="0.25">
      <c r="A21" s="511"/>
      <c r="B21" s="1310"/>
      <c r="C21" s="1315"/>
      <c r="D21" s="1328"/>
      <c r="E21" s="693" t="s">
        <v>21</v>
      </c>
      <c r="F21" s="696" t="str">
        <f>E15</f>
        <v>④</v>
      </c>
      <c r="G21" s="697" t="s">
        <v>23</v>
      </c>
      <c r="H21" s="123"/>
      <c r="I21" s="511"/>
      <c r="J21" s="1310"/>
      <c r="K21" s="1315"/>
      <c r="L21" s="1328"/>
      <c r="M21" s="693" t="s">
        <v>21</v>
      </c>
      <c r="N21" s="525" t="str">
        <f>M15</f>
        <v>④</v>
      </c>
      <c r="O21" s="697" t="s">
        <v>23</v>
      </c>
      <c r="P21" s="1324"/>
      <c r="Q21" s="698"/>
      <c r="R21" s="1324"/>
      <c r="S21" s="1327"/>
      <c r="T21" s="964"/>
      <c r="U21" s="698"/>
      <c r="V21" s="122"/>
      <c r="W21" s="123"/>
    </row>
    <row r="22" spans="1:23" ht="18" customHeight="1" x14ac:dyDescent="0.2">
      <c r="A22" s="431"/>
      <c r="B22" s="1310"/>
      <c r="C22" s="1299"/>
      <c r="D22" s="1328"/>
      <c r="E22" s="511"/>
      <c r="F22" s="952"/>
      <c r="G22" s="953"/>
      <c r="H22" s="698"/>
      <c r="I22" s="431"/>
      <c r="J22" s="1310"/>
      <c r="K22" s="1299"/>
      <c r="L22" s="1328"/>
      <c r="M22" s="511"/>
      <c r="N22" s="514"/>
      <c r="O22" s="515"/>
      <c r="P22" s="1324"/>
      <c r="Q22" s="448"/>
      <c r="R22" s="1324"/>
      <c r="S22" s="1326"/>
      <c r="T22" s="964"/>
      <c r="U22" s="698"/>
      <c r="V22" s="340"/>
      <c r="W22" s="698"/>
    </row>
    <row r="23" spans="1:23" ht="20.25" customHeight="1" x14ac:dyDescent="0.2">
      <c r="A23" s="431"/>
      <c r="B23" s="1310"/>
      <c r="C23" s="1300"/>
      <c r="D23" s="1328"/>
      <c r="E23" s="511" t="s">
        <v>30</v>
      </c>
      <c r="F23" s="935"/>
      <c r="G23" s="934"/>
      <c r="H23" s="126"/>
      <c r="I23" s="431"/>
      <c r="J23" s="1310"/>
      <c r="K23" s="1300"/>
      <c r="L23" s="1328"/>
      <c r="M23" s="511" t="s">
        <v>30</v>
      </c>
      <c r="N23" s="510"/>
      <c r="O23" s="509"/>
      <c r="P23" s="1324"/>
      <c r="Q23" s="448"/>
      <c r="R23" s="1324"/>
      <c r="S23" s="1327"/>
      <c r="T23" s="964"/>
      <c r="U23" s="698"/>
      <c r="V23" s="698"/>
      <c r="W23" s="126"/>
    </row>
    <row r="24" spans="1:23" ht="20.25" customHeight="1" x14ac:dyDescent="0.2">
      <c r="A24" s="431"/>
      <c r="B24" s="691"/>
      <c r="C24" s="1300"/>
      <c r="D24" s="1328"/>
      <c r="E24" s="512"/>
      <c r="F24" s="951"/>
      <c r="G24" s="933"/>
      <c r="H24" s="1"/>
      <c r="I24" s="431"/>
      <c r="J24" s="691"/>
      <c r="K24" s="1300"/>
      <c r="L24" s="1328"/>
      <c r="M24" s="512"/>
      <c r="N24" s="513"/>
      <c r="O24" s="105"/>
      <c r="P24" s="1324"/>
      <c r="Q24" s="448"/>
      <c r="R24" s="440"/>
      <c r="S24" s="1327"/>
      <c r="T24" s="964"/>
      <c r="U24" s="265"/>
      <c r="V24" s="698"/>
      <c r="W24" s="1"/>
    </row>
    <row r="25" spans="1:23" ht="18" customHeight="1" thickBot="1" x14ac:dyDescent="0.25">
      <c r="A25" s="700"/>
      <c r="B25" s="692"/>
      <c r="C25" s="1301"/>
      <c r="D25" s="1329"/>
      <c r="E25" s="693" t="s">
        <v>21</v>
      </c>
      <c r="F25" s="696"/>
      <c r="G25" s="697"/>
      <c r="H25" s="123"/>
      <c r="I25" s="700"/>
      <c r="J25" s="692"/>
      <c r="K25" s="1301"/>
      <c r="L25" s="1329"/>
      <c r="M25" s="693" t="s">
        <v>21</v>
      </c>
      <c r="N25" s="696"/>
      <c r="O25" s="697"/>
      <c r="P25" s="1324"/>
      <c r="Q25" s="448"/>
      <c r="R25" s="440"/>
      <c r="S25" s="1327"/>
      <c r="T25" s="964"/>
      <c r="U25" s="698"/>
      <c r="V25" s="122"/>
      <c r="W25" s="123"/>
    </row>
    <row r="26" spans="1:23" ht="18" customHeight="1" x14ac:dyDescent="0.2">
      <c r="A26" s="448"/>
      <c r="B26" s="440"/>
      <c r="C26" s="1326"/>
      <c r="D26" s="698"/>
      <c r="E26" s="698"/>
      <c r="F26" s="340"/>
      <c r="G26" s="698"/>
      <c r="H26" s="698"/>
      <c r="I26" s="448"/>
      <c r="J26" s="440"/>
      <c r="K26" s="1326"/>
      <c r="L26" s="698"/>
      <c r="M26" s="698"/>
      <c r="N26" s="340"/>
      <c r="O26" s="698"/>
      <c r="P26" s="698"/>
      <c r="Q26" s="448"/>
      <c r="R26" s="440"/>
      <c r="S26" s="1326"/>
      <c r="T26" s="698"/>
      <c r="U26" s="698"/>
      <c r="V26" s="340"/>
      <c r="W26" s="698"/>
    </row>
    <row r="27" spans="1:23" ht="20.25" customHeight="1" x14ac:dyDescent="0.2">
      <c r="A27" s="448"/>
      <c r="B27" s="440"/>
      <c r="C27" s="1327"/>
      <c r="D27" s="1324"/>
      <c r="E27" s="698"/>
      <c r="F27" s="698"/>
      <c r="G27" s="126"/>
      <c r="H27" s="126"/>
      <c r="I27" s="448"/>
      <c r="J27" s="440"/>
      <c r="K27" s="1327"/>
      <c r="L27" s="1324"/>
      <c r="M27" s="698"/>
      <c r="N27" s="698"/>
      <c r="O27" s="126"/>
      <c r="P27" s="1324"/>
      <c r="Q27" s="448"/>
      <c r="R27" s="440"/>
      <c r="S27" s="1327"/>
      <c r="T27" s="1324"/>
      <c r="U27" s="698"/>
      <c r="V27" s="698"/>
      <c r="W27" s="126"/>
    </row>
    <row r="28" spans="1:23" ht="20.25" customHeight="1" x14ac:dyDescent="0.2">
      <c r="A28" s="698"/>
      <c r="B28" s="440"/>
      <c r="C28" s="1327"/>
      <c r="D28" s="1324"/>
      <c r="E28" s="265"/>
      <c r="F28" s="698"/>
      <c r="G28" s="126"/>
      <c r="H28" s="126"/>
      <c r="I28" s="698"/>
      <c r="J28" s="440"/>
      <c r="K28" s="1327"/>
      <c r="L28" s="1324"/>
      <c r="M28" s="265"/>
      <c r="N28" s="698"/>
      <c r="O28" s="126"/>
      <c r="P28" s="1324"/>
      <c r="Q28" s="698"/>
      <c r="R28" s="440"/>
      <c r="S28" s="1327"/>
      <c r="T28" s="1324"/>
      <c r="U28" s="265"/>
      <c r="V28" s="698"/>
      <c r="W28" s="126"/>
    </row>
    <row r="29" spans="1:23" ht="18" customHeight="1" x14ac:dyDescent="0.2">
      <c r="A29" s="698"/>
      <c r="B29" s="440"/>
      <c r="C29" s="1327"/>
      <c r="D29" s="1324"/>
      <c r="E29" s="698"/>
      <c r="F29" s="122"/>
      <c r="G29" s="123"/>
      <c r="H29" s="123"/>
      <c r="I29" s="698"/>
      <c r="J29" s="440"/>
      <c r="K29" s="1327"/>
      <c r="L29" s="1324"/>
      <c r="M29" s="698"/>
      <c r="N29" s="122"/>
      <c r="O29" s="123"/>
      <c r="P29" s="1324"/>
      <c r="Q29" s="698"/>
      <c r="R29" s="440"/>
      <c r="S29" s="1327"/>
      <c r="T29" s="1324"/>
      <c r="U29" s="698"/>
      <c r="V29" s="122"/>
      <c r="W29" s="123"/>
    </row>
    <row r="30" spans="1:23" ht="18" customHeight="1" x14ac:dyDescent="0.2">
      <c r="A30" s="698"/>
      <c r="B30" s="440"/>
      <c r="C30" s="1326"/>
      <c r="D30" s="1324"/>
      <c r="E30" s="698"/>
      <c r="F30" s="340"/>
      <c r="G30" s="698"/>
      <c r="H30" s="698"/>
      <c r="I30" s="698"/>
      <c r="J30" s="440"/>
      <c r="K30" s="1326"/>
      <c r="L30" s="1324"/>
      <c r="M30" s="698"/>
      <c r="N30" s="340"/>
      <c r="O30" s="698"/>
      <c r="P30" s="1324"/>
      <c r="Q30" s="698"/>
      <c r="R30" s="440"/>
      <c r="S30" s="1326"/>
      <c r="T30" s="1324"/>
      <c r="U30" s="698"/>
      <c r="V30" s="340"/>
      <c r="W30" s="698"/>
    </row>
    <row r="31" spans="1:23" ht="20.25" customHeight="1" x14ac:dyDescent="0.2">
      <c r="A31" s="698"/>
      <c r="B31" s="440"/>
      <c r="C31" s="1327"/>
      <c r="D31" s="1324"/>
      <c r="E31" s="698"/>
      <c r="F31" s="698"/>
      <c r="G31" s="126"/>
      <c r="H31" s="126"/>
      <c r="I31" s="698"/>
      <c r="J31" s="440"/>
      <c r="K31" s="1327"/>
      <c r="L31" s="1324"/>
      <c r="M31" s="698"/>
      <c r="N31" s="698"/>
      <c r="O31" s="126"/>
      <c r="P31" s="1324"/>
      <c r="Q31" s="698"/>
      <c r="R31" s="440"/>
      <c r="S31" s="1327"/>
      <c r="T31" s="1324"/>
      <c r="U31" s="698"/>
      <c r="V31" s="698"/>
      <c r="W31" s="126"/>
    </row>
    <row r="32" spans="1:23" ht="20.25" customHeight="1" x14ac:dyDescent="0.2">
      <c r="A32" s="698"/>
      <c r="B32" s="698"/>
      <c r="C32" s="1327"/>
      <c r="D32" s="1324"/>
      <c r="E32" s="265"/>
      <c r="F32" s="698"/>
      <c r="G32" s="1"/>
      <c r="H32" s="1"/>
      <c r="I32" s="698"/>
      <c r="J32" s="698"/>
      <c r="K32" s="1327"/>
      <c r="L32" s="1324"/>
      <c r="M32" s="265"/>
      <c r="N32" s="698"/>
      <c r="O32" s="1"/>
      <c r="P32" s="1324"/>
      <c r="Q32" s="698"/>
      <c r="R32" s="698"/>
      <c r="S32" s="1327"/>
      <c r="T32" s="1324"/>
      <c r="U32" s="265"/>
      <c r="V32" s="698"/>
      <c r="W32" s="1"/>
    </row>
    <row r="33" spans="1:23" ht="18" customHeight="1" x14ac:dyDescent="0.2">
      <c r="A33" s="698"/>
      <c r="B33" s="698"/>
      <c r="C33" s="1327"/>
      <c r="D33" s="1324"/>
      <c r="E33" s="698"/>
      <c r="F33" s="122"/>
      <c r="G33" s="123"/>
      <c r="H33" s="123"/>
      <c r="I33" s="698"/>
      <c r="J33" s="698"/>
      <c r="K33" s="1327"/>
      <c r="L33" s="1324"/>
      <c r="M33" s="698"/>
      <c r="N33" s="122"/>
      <c r="O33" s="123"/>
      <c r="P33" s="1324"/>
      <c r="Q33" s="698"/>
      <c r="R33" s="698"/>
      <c r="S33" s="1327"/>
      <c r="T33" s="1324"/>
      <c r="U33" s="698"/>
      <c r="V33" s="122"/>
      <c r="W33" s="123"/>
    </row>
    <row r="34" spans="1:23" ht="18" customHeight="1" x14ac:dyDescent="0.2">
      <c r="C34" s="439"/>
      <c r="D34" s="440"/>
      <c r="K34" s="439"/>
      <c r="L34" s="440"/>
      <c r="P34" s="440"/>
      <c r="S34" s="439"/>
      <c r="T34" s="440"/>
    </row>
    <row r="35" spans="1:23" ht="20.25" customHeight="1" x14ac:dyDescent="0.2">
      <c r="C35" s="439"/>
      <c r="D35" s="440"/>
      <c r="K35" s="439"/>
      <c r="L35" s="440"/>
      <c r="P35" s="440"/>
      <c r="S35" s="439"/>
      <c r="T35" s="440"/>
    </row>
    <row r="36" spans="1:23" ht="20.25" customHeight="1" x14ac:dyDescent="0.2">
      <c r="C36" s="439"/>
      <c r="D36" s="440"/>
      <c r="K36" s="439"/>
      <c r="L36" s="440"/>
      <c r="P36" s="440"/>
      <c r="S36" s="439"/>
      <c r="T36" s="440"/>
    </row>
  </sheetData>
  <mergeCells count="41">
    <mergeCell ref="S26:S29"/>
    <mergeCell ref="T27:T33"/>
    <mergeCell ref="S30:S33"/>
    <mergeCell ref="N1:O1"/>
    <mergeCell ref="S3:S5"/>
    <mergeCell ref="R4:R23"/>
    <mergeCell ref="S6:S9"/>
    <mergeCell ref="S18:S21"/>
    <mergeCell ref="S22:S25"/>
    <mergeCell ref="P15:P25"/>
    <mergeCell ref="S1:T1"/>
    <mergeCell ref="B4:B23"/>
    <mergeCell ref="K1:L1"/>
    <mergeCell ref="K3:K5"/>
    <mergeCell ref="L3:L13"/>
    <mergeCell ref="J4:J23"/>
    <mergeCell ref="K6:K9"/>
    <mergeCell ref="K10:K13"/>
    <mergeCell ref="K14:K17"/>
    <mergeCell ref="L15:L25"/>
    <mergeCell ref="K18:K21"/>
    <mergeCell ref="C14:C17"/>
    <mergeCell ref="D15:D25"/>
    <mergeCell ref="C18:C21"/>
    <mergeCell ref="C22:C25"/>
    <mergeCell ref="K22:K25"/>
    <mergeCell ref="C3:C5"/>
    <mergeCell ref="C26:C29"/>
    <mergeCell ref="D27:D33"/>
    <mergeCell ref="P27:P33"/>
    <mergeCell ref="C30:C33"/>
    <mergeCell ref="K26:K29"/>
    <mergeCell ref="L27:L33"/>
    <mergeCell ref="K30:K33"/>
    <mergeCell ref="V1:W1"/>
    <mergeCell ref="D3:D13"/>
    <mergeCell ref="P3:P13"/>
    <mergeCell ref="C6:C9"/>
    <mergeCell ref="C10:C13"/>
    <mergeCell ref="C1:D1"/>
    <mergeCell ref="F1:G1"/>
  </mergeCells>
  <phoneticPr fontId="20"/>
  <dataValidations count="1">
    <dataValidation imeMode="halfAlpha" allowBlank="1" showInputMessage="1" showErrorMessage="1" sqref="G27:H28 G4:H4 G31:H32 W4 W19:W20 W31:W32 O27:O28 W8 V15:V16 V12 O31:O32 G15:H16 W27:W28 W24 O24 O4 O20 O8 H19:H20 G8:H8 G12:H12 G20 G24:H24 O12 O15:O16" xr:uid="{00000000-0002-0000-1400-000000000000}"/>
  </dataValidations>
  <pageMargins left="0.53" right="0.7" top="0.75" bottom="0.75" header="0.3" footer="0.3"/>
  <pageSetup paperSize="9" scale="8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W35"/>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hidden="1" customWidth="1"/>
    <col min="14" max="14" width="8.88671875" style="505" hidden="1" customWidth="1"/>
    <col min="15" max="15" width="5.109375" style="505" hidden="1" customWidth="1"/>
    <col min="16" max="16" width="6.6640625" style="505" hidden="1" customWidth="1"/>
    <col min="17" max="17" width="5.6640625" style="505" hidden="1" customWidth="1"/>
    <col min="18" max="18" width="18.6640625" style="505" hidden="1" customWidth="1"/>
    <col min="19" max="19" width="6.6640625" style="505" hidden="1" customWidth="1"/>
    <col min="20" max="20" width="5.6640625" style="505" hidden="1" customWidth="1"/>
    <col min="21" max="21" width="18.6640625" style="505" hidden="1" customWidth="1"/>
    <col min="22" max="22" width="8.88671875" style="505"/>
    <col min="24" max="16384" width="8.88671875" style="505"/>
  </cols>
  <sheetData>
    <row r="1" spans="1:21" ht="18" customHeight="1" thickBot="1" x14ac:dyDescent="0.25">
      <c r="A1" s="732" t="s">
        <v>11</v>
      </c>
      <c r="B1" s="733" t="s">
        <v>12</v>
      </c>
      <c r="C1" s="1342" t="s">
        <v>13</v>
      </c>
      <c r="D1" s="1331"/>
      <c r="E1" s="738" t="s">
        <v>14</v>
      </c>
      <c r="F1" s="1342" t="s">
        <v>15</v>
      </c>
      <c r="G1" s="1330"/>
      <c r="H1" s="733" t="s">
        <v>14</v>
      </c>
      <c r="I1" s="1330" t="s">
        <v>16</v>
      </c>
      <c r="J1" s="1331"/>
      <c r="K1" s="651"/>
      <c r="L1" s="732" t="s">
        <v>11</v>
      </c>
      <c r="M1" s="733" t="s">
        <v>12</v>
      </c>
      <c r="N1" s="1342" t="s">
        <v>13</v>
      </c>
      <c r="O1" s="1331"/>
      <c r="P1" s="734" t="s">
        <v>14</v>
      </c>
      <c r="Q1" s="1342" t="s">
        <v>15</v>
      </c>
      <c r="R1" s="1331"/>
      <c r="S1" s="733" t="s">
        <v>14</v>
      </c>
      <c r="T1" s="1330" t="s">
        <v>16</v>
      </c>
      <c r="U1" s="1331"/>
    </row>
    <row r="2" spans="1:21" ht="18" customHeight="1" thickBot="1" x14ac:dyDescent="0.25">
      <c r="A2" s="864"/>
      <c r="B2" s="741"/>
      <c r="C2" s="736" t="s">
        <v>17</v>
      </c>
      <c r="D2" s="737" t="s">
        <v>18</v>
      </c>
      <c r="E2" s="985"/>
      <c r="F2" s="323">
        <v>-31</v>
      </c>
      <c r="G2" s="739" t="str">
        <f>'0613臨海,東淀川,0704丸善,0710東淀川'!G22</f>
        <v>男子-3部A　あ</v>
      </c>
      <c r="H2" s="341"/>
      <c r="I2" s="323">
        <f>F2-1</f>
        <v>-32</v>
      </c>
      <c r="J2" s="739" t="str">
        <f>'0613臨海,東淀川,0704丸善,0710東淀川'!J18</f>
        <v>男子-3部A　い</v>
      </c>
      <c r="K2" s="651"/>
      <c r="L2" s="735"/>
      <c r="M2" s="1332" t="s">
        <v>34</v>
      </c>
      <c r="N2" s="736" t="s">
        <v>17</v>
      </c>
      <c r="O2" s="737" t="s">
        <v>18</v>
      </c>
      <c r="P2" s="738"/>
      <c r="Q2" s="323"/>
      <c r="R2" s="739"/>
      <c r="S2" s="738"/>
      <c r="T2" s="323"/>
      <c r="U2" s="324"/>
    </row>
    <row r="3" spans="1:21" ht="20.25" customHeight="1" x14ac:dyDescent="0.2">
      <c r="A3" s="745"/>
      <c r="B3" s="741"/>
      <c r="C3" s="1344"/>
      <c r="D3" s="1335"/>
      <c r="E3" s="741" t="s">
        <v>19</v>
      </c>
      <c r="F3" s="325">
        <v>5</v>
      </c>
      <c r="G3" s="331" t="str">
        <f>OP_リーグ戦!F38</f>
        <v>電通会BREAKERS</v>
      </c>
      <c r="H3" s="341" t="s">
        <v>19</v>
      </c>
      <c r="I3" s="325">
        <v>5</v>
      </c>
      <c r="J3" s="331" t="str">
        <f>OP_リーグ戦!F39</f>
        <v>SAMURAI</v>
      </c>
      <c r="K3" s="651"/>
      <c r="L3" s="740">
        <v>6</v>
      </c>
      <c r="M3" s="1333"/>
      <c r="N3" s="1344"/>
      <c r="O3" s="1335"/>
      <c r="P3" s="341" t="s">
        <v>19</v>
      </c>
      <c r="Q3" s="325"/>
      <c r="R3" s="326"/>
      <c r="S3" s="341" t="s">
        <v>19</v>
      </c>
      <c r="T3" s="325"/>
      <c r="U3" s="331"/>
    </row>
    <row r="4" spans="1:21" ht="20.25" customHeight="1" x14ac:dyDescent="0.2">
      <c r="A4" s="745"/>
      <c r="B4" s="1333" t="s">
        <v>71</v>
      </c>
      <c r="C4" s="1339"/>
      <c r="D4" s="1336"/>
      <c r="E4" s="342">
        <v>0.40277777777777773</v>
      </c>
      <c r="F4" s="327">
        <v>6</v>
      </c>
      <c r="G4" s="328" t="str">
        <f>OP_リーグ戦!G38</f>
        <v>ARROW PIGS</v>
      </c>
      <c r="H4" s="755">
        <v>0.41666666666666702</v>
      </c>
      <c r="I4" s="327">
        <v>6</v>
      </c>
      <c r="J4" s="328" t="str">
        <f>OP_リーグ戦!G39</f>
        <v>HUMAN</v>
      </c>
      <c r="K4" s="651"/>
      <c r="L4" s="741" t="s">
        <v>26</v>
      </c>
      <c r="M4" s="1333"/>
      <c r="N4" s="1339"/>
      <c r="O4" s="1336"/>
      <c r="P4" s="342"/>
      <c r="Q4" s="327"/>
      <c r="R4" s="328"/>
      <c r="S4" s="342"/>
      <c r="T4" s="327"/>
      <c r="U4" s="328"/>
    </row>
    <row r="5" spans="1:21" ht="18" customHeight="1" thickBot="1" x14ac:dyDescent="0.25">
      <c r="A5" s="745"/>
      <c r="B5" s="1333"/>
      <c r="C5" s="1340"/>
      <c r="D5" s="1336"/>
      <c r="E5" s="343" t="s">
        <v>21</v>
      </c>
      <c r="F5" s="825" t="str">
        <f t="shared" ref="F5" si="0">E7</f>
        <v>②</v>
      </c>
      <c r="G5" s="826" t="s">
        <v>23</v>
      </c>
      <c r="H5" s="986" t="s">
        <v>21</v>
      </c>
      <c r="I5" s="825" t="str">
        <f>H7</f>
        <v>②</v>
      </c>
      <c r="J5" s="826" t="s">
        <v>23</v>
      </c>
      <c r="K5" s="651"/>
      <c r="L5" s="741">
        <v>13</v>
      </c>
      <c r="M5" s="1333"/>
      <c r="N5" s="1340"/>
      <c r="O5" s="1336"/>
      <c r="P5" s="742" t="s">
        <v>21</v>
      </c>
      <c r="Q5" s="743" t="s">
        <v>22</v>
      </c>
      <c r="R5" s="744" t="s">
        <v>23</v>
      </c>
      <c r="S5" s="352" t="s">
        <v>21</v>
      </c>
      <c r="T5" s="743" t="s">
        <v>22</v>
      </c>
      <c r="U5" s="744" t="s">
        <v>23</v>
      </c>
    </row>
    <row r="6" spans="1:21" ht="18" customHeight="1" x14ac:dyDescent="0.2">
      <c r="A6" s="745"/>
      <c r="B6" s="1333"/>
      <c r="C6" s="1341"/>
      <c r="D6" s="1336"/>
      <c r="E6" s="341"/>
      <c r="F6" s="987">
        <f>I2-1</f>
        <v>-33</v>
      </c>
      <c r="G6" s="739" t="s">
        <v>518</v>
      </c>
      <c r="H6" s="741"/>
      <c r="I6" s="323">
        <f>F6-1</f>
        <v>-34</v>
      </c>
      <c r="J6" s="739" t="s">
        <v>519</v>
      </c>
      <c r="K6" s="651"/>
      <c r="L6" s="741" t="s">
        <v>11</v>
      </c>
      <c r="M6" s="1333"/>
      <c r="N6" s="1341"/>
      <c r="O6" s="1336"/>
      <c r="P6" s="341"/>
      <c r="Q6" s="323"/>
      <c r="R6" s="739"/>
      <c r="S6" s="341"/>
      <c r="T6" s="323"/>
      <c r="U6" s="739"/>
    </row>
    <row r="7" spans="1:21" ht="20.25" customHeight="1" x14ac:dyDescent="0.2">
      <c r="A7" s="745"/>
      <c r="B7" s="1333"/>
      <c r="C7" s="1339"/>
      <c r="D7" s="1336"/>
      <c r="E7" s="341" t="s">
        <v>22</v>
      </c>
      <c r="F7" s="325">
        <v>1</v>
      </c>
      <c r="G7" s="326" t="str">
        <f>OP_リーグ戦!B48</f>
        <v>大阪市消防局</v>
      </c>
      <c r="H7" s="741" t="s">
        <v>22</v>
      </c>
      <c r="I7" s="325">
        <v>1</v>
      </c>
      <c r="J7" s="326" t="str">
        <f>OP_リーグ戦!B49</f>
        <v>バンビーナ</v>
      </c>
      <c r="K7" s="651"/>
      <c r="L7" s="745" t="s">
        <v>29</v>
      </c>
      <c r="M7" s="1333"/>
      <c r="N7" s="1339"/>
      <c r="O7" s="1336"/>
      <c r="P7" s="341" t="s">
        <v>22</v>
      </c>
      <c r="Q7" s="325"/>
      <c r="R7" s="326"/>
      <c r="S7" s="341" t="s">
        <v>22</v>
      </c>
      <c r="T7" s="325"/>
      <c r="U7" s="331"/>
    </row>
    <row r="8" spans="1:21" ht="20.25" customHeight="1" x14ac:dyDescent="0.2">
      <c r="A8" s="745"/>
      <c r="B8" s="1333"/>
      <c r="C8" s="1339"/>
      <c r="D8" s="1336"/>
      <c r="E8" s="342">
        <v>0.45833333333333331</v>
      </c>
      <c r="F8" s="327">
        <v>2</v>
      </c>
      <c r="G8" s="328" t="str">
        <f>OP_リーグ戦!C48</f>
        <v>大阪市役所</v>
      </c>
      <c r="H8" s="755">
        <v>0.47222222222222227</v>
      </c>
      <c r="I8" s="327">
        <v>2</v>
      </c>
      <c r="J8" s="328" t="str">
        <f>OP_リーグ戦!C49</f>
        <v>蒲公英</v>
      </c>
      <c r="K8" s="651"/>
      <c r="L8" s="745"/>
      <c r="M8" s="1333"/>
      <c r="N8" s="1339"/>
      <c r="O8" s="1336"/>
      <c r="P8" s="342"/>
      <c r="Q8" s="327"/>
      <c r="R8" s="328"/>
      <c r="S8" s="342"/>
      <c r="T8" s="327"/>
      <c r="U8" s="328"/>
    </row>
    <row r="9" spans="1:21" ht="18" customHeight="1" thickBot="1" x14ac:dyDescent="0.25">
      <c r="A9" s="745"/>
      <c r="B9" s="1333"/>
      <c r="C9" s="1340"/>
      <c r="D9" s="1336"/>
      <c r="E9" s="343" t="s">
        <v>21</v>
      </c>
      <c r="F9" s="973" t="str">
        <f>E3</f>
        <v>①</v>
      </c>
      <c r="G9" s="974" t="s">
        <v>23</v>
      </c>
      <c r="H9" s="986" t="s">
        <v>21</v>
      </c>
      <c r="I9" s="973" t="str">
        <f>H3</f>
        <v>①</v>
      </c>
      <c r="J9" s="974" t="s">
        <v>23</v>
      </c>
      <c r="K9" s="651"/>
      <c r="L9" s="746"/>
      <c r="M9" s="1334"/>
      <c r="N9" s="1343"/>
      <c r="O9" s="1337"/>
      <c r="P9" s="352" t="s">
        <v>21</v>
      </c>
      <c r="Q9" s="743" t="s">
        <v>19</v>
      </c>
      <c r="R9" s="744" t="s">
        <v>23</v>
      </c>
      <c r="S9" s="352" t="s">
        <v>21</v>
      </c>
      <c r="T9" s="743" t="s">
        <v>19</v>
      </c>
      <c r="U9" s="744" t="s">
        <v>23</v>
      </c>
    </row>
    <row r="10" spans="1:21" ht="18" customHeight="1" thickBot="1" x14ac:dyDescent="0.25">
      <c r="A10" s="745"/>
      <c r="B10" s="1333"/>
      <c r="C10" s="1341"/>
      <c r="D10" s="1336"/>
      <c r="E10" s="341"/>
      <c r="F10" s="987">
        <f>I6-1</f>
        <v>-35</v>
      </c>
      <c r="G10" s="739" t="s">
        <v>520</v>
      </c>
      <c r="H10" s="741"/>
      <c r="I10" s="323">
        <f>F10-1</f>
        <v>-36</v>
      </c>
      <c r="J10" s="739" t="s">
        <v>521</v>
      </c>
      <c r="M10" s="440"/>
      <c r="N10" s="445"/>
      <c r="O10" s="440"/>
      <c r="P10" s="651"/>
      <c r="Q10" s="340"/>
      <c r="R10" s="651"/>
      <c r="S10" s="651"/>
      <c r="T10" s="340"/>
      <c r="U10" s="651"/>
    </row>
    <row r="11" spans="1:21" ht="20.25" customHeight="1" thickBot="1" x14ac:dyDescent="0.25">
      <c r="A11" s="745"/>
      <c r="B11" s="1333"/>
      <c r="C11" s="1339"/>
      <c r="D11" s="1336"/>
      <c r="E11" s="341" t="s">
        <v>24</v>
      </c>
      <c r="F11" s="325">
        <v>1</v>
      </c>
      <c r="G11" s="326" t="str">
        <f>OP_リーグ戦!B50</f>
        <v>ろんぐ団大阪</v>
      </c>
      <c r="H11" s="741" t="s">
        <v>24</v>
      </c>
      <c r="I11" s="325">
        <v>1</v>
      </c>
      <c r="J11" s="326" t="str">
        <f>OP_リーグ戦!B51</f>
        <v>SPARROWS</v>
      </c>
      <c r="L11" s="732" t="s">
        <v>11</v>
      </c>
      <c r="M11" s="733" t="s">
        <v>12</v>
      </c>
      <c r="N11" s="1342" t="s">
        <v>13</v>
      </c>
      <c r="O11" s="1331"/>
      <c r="P11" s="821" t="s">
        <v>14</v>
      </c>
      <c r="Q11" s="1342" t="s">
        <v>15</v>
      </c>
      <c r="R11" s="1331"/>
      <c r="S11" s="733" t="s">
        <v>14</v>
      </c>
      <c r="T11" s="1330" t="s">
        <v>16</v>
      </c>
      <c r="U11" s="1331"/>
    </row>
    <row r="12" spans="1:21" ht="20.25" customHeight="1" thickBot="1" x14ac:dyDescent="0.25">
      <c r="A12" s="745"/>
      <c r="B12" s="1333"/>
      <c r="C12" s="1339"/>
      <c r="D12" s="1336"/>
      <c r="E12" s="358">
        <v>0.51388888888888895</v>
      </c>
      <c r="F12" s="327">
        <v>2</v>
      </c>
      <c r="G12" s="328" t="str">
        <f>OP_リーグ戦!C50</f>
        <v>クボタ</v>
      </c>
      <c r="H12" s="865">
        <v>0.52777777777777779</v>
      </c>
      <c r="I12" s="327">
        <v>2</v>
      </c>
      <c r="J12" s="328" t="str">
        <f>OP_リーグ戦!C51</f>
        <v>ONEWAY</v>
      </c>
      <c r="L12" s="735"/>
      <c r="M12" s="1332" t="s">
        <v>69</v>
      </c>
      <c r="N12" s="736" t="s">
        <v>17</v>
      </c>
      <c r="O12" s="737" t="s">
        <v>18</v>
      </c>
      <c r="P12" s="738"/>
      <c r="Q12" s="323"/>
      <c r="R12" s="324"/>
      <c r="S12" s="738"/>
      <c r="T12" s="323"/>
      <c r="U12" s="739"/>
    </row>
    <row r="13" spans="1:21" ht="18" customHeight="1" thickBot="1" x14ac:dyDescent="0.25">
      <c r="A13" s="745"/>
      <c r="B13" s="1333"/>
      <c r="C13" s="1340"/>
      <c r="D13" s="1337"/>
      <c r="E13" s="343" t="s">
        <v>21</v>
      </c>
      <c r="F13" s="825" t="str">
        <f t="shared" ref="F13" si="1">E15</f>
        <v>④</v>
      </c>
      <c r="G13" s="826" t="s">
        <v>23</v>
      </c>
      <c r="H13" s="986" t="s">
        <v>21</v>
      </c>
      <c r="I13" s="825" t="str">
        <f>H15</f>
        <v>④</v>
      </c>
      <c r="J13" s="826" t="s">
        <v>23</v>
      </c>
      <c r="K13" s="651"/>
      <c r="L13" s="740">
        <v>7</v>
      </c>
      <c r="M13" s="1333"/>
      <c r="N13" s="1344">
        <f>U18</f>
        <v>0</v>
      </c>
      <c r="O13" s="1335"/>
      <c r="P13" s="341" t="s">
        <v>19</v>
      </c>
      <c r="Q13" s="325"/>
      <c r="R13" s="331"/>
      <c r="S13" s="341" t="s">
        <v>19</v>
      </c>
      <c r="T13" s="325"/>
      <c r="U13" s="326"/>
    </row>
    <row r="14" spans="1:21" ht="18" customHeight="1" thickBot="1" x14ac:dyDescent="0.25">
      <c r="A14" s="740"/>
      <c r="B14" s="1333"/>
      <c r="C14" s="1338"/>
      <c r="D14" s="737" t="s">
        <v>18</v>
      </c>
      <c r="E14" s="341"/>
      <c r="F14" s="987">
        <f>I10-1</f>
        <v>-37</v>
      </c>
      <c r="G14" s="739" t="s">
        <v>522</v>
      </c>
      <c r="H14" s="741"/>
      <c r="I14" s="323">
        <f>F14-1</f>
        <v>-38</v>
      </c>
      <c r="J14" s="739" t="str">
        <f>'0613臨海,東淀川,0704丸善,0710東淀川'!G6</f>
        <v>男子-3部B　か</v>
      </c>
      <c r="L14" s="741" t="s">
        <v>26</v>
      </c>
      <c r="M14" s="1333"/>
      <c r="N14" s="1339"/>
      <c r="O14" s="1336"/>
      <c r="P14" s="342">
        <v>0.72916666666666663</v>
      </c>
      <c r="Q14" s="327"/>
      <c r="R14" s="332"/>
      <c r="S14" s="342">
        <v>0.74305555555555547</v>
      </c>
      <c r="T14" s="327"/>
      <c r="U14" s="332"/>
    </row>
    <row r="15" spans="1:21" ht="20.25" customHeight="1" thickBot="1" x14ac:dyDescent="0.25">
      <c r="A15" s="740"/>
      <c r="B15" s="1333"/>
      <c r="C15" s="1339"/>
      <c r="D15" s="1335"/>
      <c r="E15" s="341" t="s">
        <v>25</v>
      </c>
      <c r="F15" s="325">
        <v>1</v>
      </c>
      <c r="G15" s="326" t="str">
        <f>OP_リーグ戦!B52</f>
        <v>ラッシングバニーズ</v>
      </c>
      <c r="H15" s="741" t="s">
        <v>25</v>
      </c>
      <c r="I15" s="325">
        <v>3</v>
      </c>
      <c r="J15" s="331" t="str">
        <f>OP_リーグ戦!D48</f>
        <v>Ｏｎ ｏｆｆ</v>
      </c>
      <c r="L15" s="741">
        <v>4</v>
      </c>
      <c r="M15" s="1333"/>
      <c r="N15" s="1340"/>
      <c r="O15" s="1336"/>
      <c r="P15" s="742" t="s">
        <v>21</v>
      </c>
      <c r="Q15" s="825" t="str">
        <f>P17</f>
        <v>②</v>
      </c>
      <c r="R15" s="826" t="s">
        <v>23</v>
      </c>
      <c r="S15" s="352" t="s">
        <v>21</v>
      </c>
      <c r="T15" s="825" t="str">
        <f>Q15</f>
        <v>②</v>
      </c>
      <c r="U15" s="826" t="s">
        <v>23</v>
      </c>
    </row>
    <row r="16" spans="1:21" ht="20.25" customHeight="1" x14ac:dyDescent="0.2">
      <c r="A16" s="740">
        <v>6</v>
      </c>
      <c r="B16" s="1333"/>
      <c r="C16" s="1339"/>
      <c r="D16" s="1336"/>
      <c r="E16" s="342">
        <v>0.56944444444444442</v>
      </c>
      <c r="F16" s="327">
        <v>2</v>
      </c>
      <c r="G16" s="328" t="str">
        <f>OP_リーグ戦!C52</f>
        <v>ＯＡＳＩＳ</v>
      </c>
      <c r="H16" s="755">
        <v>0.58333333333333337</v>
      </c>
      <c r="I16" s="327">
        <v>4</v>
      </c>
      <c r="J16" s="328" t="str">
        <f>OP_リーグ戦!E48</f>
        <v>法曹バスケットボール</v>
      </c>
      <c r="L16" s="741" t="s">
        <v>11</v>
      </c>
      <c r="M16" s="1333"/>
      <c r="N16" s="1341">
        <f>U14</f>
        <v>0</v>
      </c>
      <c r="O16" s="1336"/>
      <c r="P16" s="341"/>
      <c r="Q16" s="323"/>
      <c r="R16" s="324"/>
      <c r="S16" s="341"/>
      <c r="T16" s="323"/>
      <c r="U16" s="739"/>
    </row>
    <row r="17" spans="1:21" ht="18" customHeight="1" thickBot="1" x14ac:dyDescent="0.25">
      <c r="A17" s="741" t="s">
        <v>26</v>
      </c>
      <c r="B17" s="1333"/>
      <c r="C17" s="1340"/>
      <c r="D17" s="1336"/>
      <c r="E17" s="343" t="s">
        <v>21</v>
      </c>
      <c r="F17" s="743" t="str">
        <f>E11</f>
        <v>③</v>
      </c>
      <c r="G17" s="744" t="s">
        <v>23</v>
      </c>
      <c r="H17" s="986" t="s">
        <v>21</v>
      </c>
      <c r="I17" s="743" t="str">
        <f>H11</f>
        <v>③</v>
      </c>
      <c r="J17" s="744" t="s">
        <v>23</v>
      </c>
      <c r="K17" s="651"/>
      <c r="L17" s="745" t="s">
        <v>29</v>
      </c>
      <c r="M17" s="1333"/>
      <c r="N17" s="1339"/>
      <c r="O17" s="1336"/>
      <c r="P17" s="341" t="s">
        <v>22</v>
      </c>
      <c r="Q17" s="325"/>
      <c r="R17" s="331"/>
      <c r="S17" s="341" t="s">
        <v>22</v>
      </c>
      <c r="T17" s="325"/>
      <c r="U17" s="326"/>
    </row>
    <row r="18" spans="1:21" ht="18" customHeight="1" x14ac:dyDescent="0.2">
      <c r="A18" s="741">
        <v>13</v>
      </c>
      <c r="B18" s="1333"/>
      <c r="C18" s="1341"/>
      <c r="D18" s="1336"/>
      <c r="E18" s="341"/>
      <c r="F18" s="987">
        <f>I14-1</f>
        <v>-39</v>
      </c>
      <c r="G18" s="739" t="s">
        <v>56</v>
      </c>
      <c r="H18" s="741"/>
      <c r="I18" s="323">
        <f>F18-1</f>
        <v>-40</v>
      </c>
      <c r="J18" s="739" t="str">
        <f>'0711おおきに'!S22</f>
        <v>男子-3部A　い</v>
      </c>
      <c r="L18" s="745"/>
      <c r="M18" s="1333"/>
      <c r="N18" s="1339"/>
      <c r="O18" s="1336"/>
      <c r="P18" s="342">
        <v>0.78472222222222221</v>
      </c>
      <c r="Q18" s="327"/>
      <c r="R18" s="328"/>
      <c r="S18" s="342">
        <v>0.79861111111111116</v>
      </c>
      <c r="T18" s="327"/>
      <c r="U18" s="332"/>
    </row>
    <row r="19" spans="1:21" ht="20.25" customHeight="1" thickBot="1" x14ac:dyDescent="0.25">
      <c r="A19" s="741" t="s">
        <v>11</v>
      </c>
      <c r="B19" s="1333"/>
      <c r="C19" s="1339"/>
      <c r="D19" s="1336"/>
      <c r="E19" s="341" t="s">
        <v>27</v>
      </c>
      <c r="F19" s="325">
        <v>1</v>
      </c>
      <c r="G19" s="326" t="str">
        <f>OP_リーグ戦!B40</f>
        <v>ABC倶楽部</v>
      </c>
      <c r="H19" s="741" t="s">
        <v>27</v>
      </c>
      <c r="I19" s="325">
        <v>3</v>
      </c>
      <c r="J19" s="331" t="str">
        <f>OP_リーグ戦!D39</f>
        <v>ＲＵＳＨ</v>
      </c>
      <c r="L19" s="746"/>
      <c r="M19" s="1334"/>
      <c r="N19" s="1343"/>
      <c r="O19" s="1337"/>
      <c r="P19" s="352" t="s">
        <v>21</v>
      </c>
      <c r="Q19" s="825" t="str">
        <f>P13</f>
        <v>①</v>
      </c>
      <c r="R19" s="826" t="s">
        <v>23</v>
      </c>
      <c r="S19" s="352" t="s">
        <v>21</v>
      </c>
      <c r="T19" s="825" t="str">
        <f>P13</f>
        <v>①</v>
      </c>
      <c r="U19" s="826" t="s">
        <v>23</v>
      </c>
    </row>
    <row r="20" spans="1:21" ht="20.25" customHeight="1" thickBot="1" x14ac:dyDescent="0.25">
      <c r="A20" s="745" t="s">
        <v>29</v>
      </c>
      <c r="B20" s="1333"/>
      <c r="C20" s="1339"/>
      <c r="D20" s="1336"/>
      <c r="E20" s="342">
        <v>0.625</v>
      </c>
      <c r="F20" s="327">
        <v>2</v>
      </c>
      <c r="G20" s="328" t="str">
        <f>OP_リーグ戦!C40</f>
        <v>Carpe Diem</v>
      </c>
      <c r="H20" s="755">
        <v>0.63888888888888895</v>
      </c>
      <c r="I20" s="327">
        <v>4</v>
      </c>
      <c r="J20" s="328" t="str">
        <f>OP_リーグ戦!E39</f>
        <v>OSAKA GAS</v>
      </c>
      <c r="L20" s="651"/>
      <c r="M20" s="440"/>
      <c r="N20" s="445"/>
      <c r="O20" s="440"/>
      <c r="P20" s="651"/>
      <c r="Q20" s="340"/>
      <c r="R20" s="651"/>
      <c r="S20" s="651"/>
      <c r="T20" s="340"/>
      <c r="U20" s="651"/>
    </row>
    <row r="21" spans="1:21" ht="18" customHeight="1" thickBot="1" x14ac:dyDescent="0.25">
      <c r="A21" s="741"/>
      <c r="B21" s="1333"/>
      <c r="C21" s="1340"/>
      <c r="D21" s="1336"/>
      <c r="E21" s="343" t="s">
        <v>21</v>
      </c>
      <c r="F21" s="825" t="str">
        <f t="shared" ref="F21" si="2">E23</f>
        <v>⑥</v>
      </c>
      <c r="G21" s="826" t="s">
        <v>23</v>
      </c>
      <c r="H21" s="986" t="s">
        <v>21</v>
      </c>
      <c r="I21" s="825" t="str">
        <f>H23</f>
        <v>⑥</v>
      </c>
      <c r="J21" s="826" t="s">
        <v>23</v>
      </c>
      <c r="K21" s="651"/>
      <c r="L21" s="732" t="s">
        <v>11</v>
      </c>
      <c r="M21" s="733" t="s">
        <v>12</v>
      </c>
      <c r="N21" s="1342" t="s">
        <v>13</v>
      </c>
      <c r="O21" s="1331"/>
      <c r="P21" s="821" t="s">
        <v>14</v>
      </c>
      <c r="Q21" s="1342" t="s">
        <v>15</v>
      </c>
      <c r="R21" s="1331"/>
      <c r="S21" s="733" t="s">
        <v>14</v>
      </c>
      <c r="T21" s="1330" t="s">
        <v>16</v>
      </c>
      <c r="U21" s="1331"/>
    </row>
    <row r="22" spans="1:21" ht="18" customHeight="1" thickBot="1" x14ac:dyDescent="0.25">
      <c r="A22" s="868"/>
      <c r="B22" s="1333"/>
      <c r="C22" s="1338"/>
      <c r="D22" s="1336"/>
      <c r="E22" s="341"/>
      <c r="F22" s="987">
        <f>I18-1</f>
        <v>-41</v>
      </c>
      <c r="G22" s="739" t="str">
        <f>'0711おおきに'!S18</f>
        <v>男子-3部A　あ</v>
      </c>
      <c r="H22" s="741"/>
      <c r="I22" s="323">
        <f>F22-1</f>
        <v>-42</v>
      </c>
      <c r="J22" s="739" t="str">
        <f>'0613臨海,東淀川,0704丸善,0710東淀川'!G18</f>
        <v>男子-3部A　う</v>
      </c>
      <c r="L22" s="735"/>
      <c r="M22" s="1332" t="s">
        <v>59</v>
      </c>
      <c r="N22" s="736" t="s">
        <v>17</v>
      </c>
      <c r="O22" s="737" t="s">
        <v>18</v>
      </c>
      <c r="P22" s="738"/>
      <c r="Q22" s="323"/>
      <c r="R22" s="324"/>
      <c r="S22" s="738"/>
      <c r="T22" s="323"/>
      <c r="U22" s="324"/>
    </row>
    <row r="23" spans="1:21" ht="20.25" customHeight="1" x14ac:dyDescent="0.2">
      <c r="A23" s="868"/>
      <c r="B23" s="1333"/>
      <c r="C23" s="1339"/>
      <c r="D23" s="1336"/>
      <c r="E23" s="341" t="s">
        <v>30</v>
      </c>
      <c r="F23" s="325">
        <v>3</v>
      </c>
      <c r="G23" s="331" t="str">
        <f>OP_リーグ戦!D38</f>
        <v>履正社医療スポーツ専門学校</v>
      </c>
      <c r="H23" s="741" t="s">
        <v>30</v>
      </c>
      <c r="I23" s="325">
        <v>3</v>
      </c>
      <c r="J23" s="331" t="str">
        <f>OP_リーグ戦!D40</f>
        <v>UNIVERSAL LANGUAGE</v>
      </c>
      <c r="L23" s="740">
        <v>7</v>
      </c>
      <c r="M23" s="1333"/>
      <c r="N23" s="1344"/>
      <c r="O23" s="1335"/>
      <c r="P23" s="341" t="s">
        <v>19</v>
      </c>
      <c r="Q23" s="325"/>
      <c r="R23" s="331"/>
      <c r="S23" s="341" t="s">
        <v>19</v>
      </c>
      <c r="T23" s="325"/>
      <c r="U23" s="331"/>
    </row>
    <row r="24" spans="1:21" ht="20.25" customHeight="1" x14ac:dyDescent="0.2">
      <c r="A24" s="868"/>
      <c r="B24" s="1333"/>
      <c r="C24" s="1339"/>
      <c r="D24" s="1336"/>
      <c r="E24" s="342">
        <v>0.68055555555555547</v>
      </c>
      <c r="F24" s="327">
        <v>4</v>
      </c>
      <c r="G24" s="328" t="str">
        <f>OP_リーグ戦!E38</f>
        <v>Ａｒｅｓ</v>
      </c>
      <c r="H24" s="755">
        <v>0.69444444444444453</v>
      </c>
      <c r="I24" s="327">
        <v>4</v>
      </c>
      <c r="J24" s="328" t="str">
        <f>OP_リーグ戦!E40</f>
        <v>B-fools</v>
      </c>
      <c r="L24" s="741" t="s">
        <v>26</v>
      </c>
      <c r="M24" s="1333"/>
      <c r="N24" s="1339"/>
      <c r="O24" s="1336"/>
      <c r="P24" s="342">
        <v>0.72916666666666663</v>
      </c>
      <c r="Q24" s="327"/>
      <c r="R24" s="332"/>
      <c r="S24" s="342">
        <v>0.74305555555555547</v>
      </c>
      <c r="T24" s="327"/>
      <c r="U24" s="332"/>
    </row>
    <row r="25" spans="1:21" ht="18" customHeight="1" thickBot="1" x14ac:dyDescent="0.25">
      <c r="A25" s="868"/>
      <c r="B25" s="1333"/>
      <c r="C25" s="1340"/>
      <c r="D25" s="1337"/>
      <c r="E25" s="343" t="s">
        <v>21</v>
      </c>
      <c r="F25" s="743" t="str">
        <f t="shared" ref="F25" si="3">E19</f>
        <v>⑤</v>
      </c>
      <c r="G25" s="744" t="s">
        <v>23</v>
      </c>
      <c r="H25" s="986" t="s">
        <v>21</v>
      </c>
      <c r="I25" s="743" t="str">
        <f>H19</f>
        <v>⑤</v>
      </c>
      <c r="J25" s="744" t="s">
        <v>23</v>
      </c>
      <c r="K25" s="651"/>
      <c r="L25" s="741">
        <v>10</v>
      </c>
      <c r="M25" s="1333"/>
      <c r="N25" s="1340"/>
      <c r="O25" s="1336"/>
      <c r="P25" s="742" t="s">
        <v>21</v>
      </c>
      <c r="Q25" s="825" t="str">
        <f>P27</f>
        <v>②</v>
      </c>
      <c r="R25" s="744" t="s">
        <v>23</v>
      </c>
      <c r="S25" s="352" t="s">
        <v>21</v>
      </c>
      <c r="T25" s="825" t="str">
        <f>S27</f>
        <v>②</v>
      </c>
      <c r="U25" s="744" t="s">
        <v>23</v>
      </c>
    </row>
    <row r="26" spans="1:21" ht="18" customHeight="1" thickBot="1" x14ac:dyDescent="0.25">
      <c r="A26" s="868"/>
      <c r="B26" s="1333"/>
      <c r="C26" s="1341"/>
      <c r="D26" s="737" t="s">
        <v>18</v>
      </c>
      <c r="E26" s="741"/>
      <c r="F26" s="987"/>
      <c r="G26" s="739"/>
      <c r="H26" s="341"/>
      <c r="I26" s="987"/>
      <c r="J26" s="739"/>
      <c r="L26" s="741" t="s">
        <v>11</v>
      </c>
      <c r="M26" s="1333"/>
      <c r="N26" s="1341" t="str">
        <f>'1107丸善,千島,臨海'!U15</f>
        <v>2部B 1位</v>
      </c>
      <c r="O26" s="1336"/>
      <c r="P26" s="341"/>
      <c r="Q26" s="323"/>
      <c r="R26" s="324"/>
      <c r="S26" s="341"/>
      <c r="T26" s="323"/>
      <c r="U26" s="324"/>
    </row>
    <row r="27" spans="1:21" ht="20.25" customHeight="1" x14ac:dyDescent="0.2">
      <c r="A27" s="868"/>
      <c r="B27" s="1333"/>
      <c r="C27" s="1339"/>
      <c r="D27" s="1335"/>
      <c r="E27" s="741" t="s">
        <v>31</v>
      </c>
      <c r="F27" s="325"/>
      <c r="G27" s="326"/>
      <c r="H27" s="341" t="s">
        <v>31</v>
      </c>
      <c r="I27" s="325"/>
      <c r="J27" s="326"/>
      <c r="L27" s="745" t="s">
        <v>28</v>
      </c>
      <c r="M27" s="1333"/>
      <c r="N27" s="1339"/>
      <c r="O27" s="1336"/>
      <c r="P27" s="341" t="s">
        <v>22</v>
      </c>
      <c r="Q27" s="325"/>
      <c r="R27" s="331"/>
      <c r="S27" s="341" t="s">
        <v>22</v>
      </c>
      <c r="T27" s="325"/>
      <c r="U27" s="326"/>
    </row>
    <row r="28" spans="1:21" ht="20.25" customHeight="1" x14ac:dyDescent="0.2">
      <c r="A28" s="745"/>
      <c r="B28" s="1333"/>
      <c r="C28" s="1339"/>
      <c r="D28" s="1336"/>
      <c r="E28" s="755"/>
      <c r="F28" s="327"/>
      <c r="G28" s="328"/>
      <c r="H28" s="342"/>
      <c r="I28" s="327"/>
      <c r="J28" s="328"/>
      <c r="L28" s="745"/>
      <c r="M28" s="1333"/>
      <c r="N28" s="1339"/>
      <c r="O28" s="1336"/>
      <c r="P28" s="342">
        <v>0.78472222222222221</v>
      </c>
      <c r="Q28" s="327"/>
      <c r="R28" s="332"/>
      <c r="S28" s="342">
        <v>0.79861111111111116</v>
      </c>
      <c r="T28" s="327"/>
      <c r="U28" s="328"/>
    </row>
    <row r="29" spans="1:21" ht="18" customHeight="1" thickBot="1" x14ac:dyDescent="0.25">
      <c r="A29" s="745"/>
      <c r="B29" s="1333"/>
      <c r="C29" s="1340"/>
      <c r="D29" s="1336"/>
      <c r="E29" s="986" t="s">
        <v>21</v>
      </c>
      <c r="F29" s="825"/>
      <c r="G29" s="826"/>
      <c r="H29" s="343" t="s">
        <v>21</v>
      </c>
      <c r="I29" s="825"/>
      <c r="J29" s="826"/>
      <c r="K29" s="651"/>
      <c r="L29" s="746"/>
      <c r="M29" s="1334"/>
      <c r="N29" s="1343"/>
      <c r="O29" s="1337"/>
      <c r="P29" s="352" t="s">
        <v>21</v>
      </c>
      <c r="Q29" s="825" t="str">
        <f>P23</f>
        <v>①</v>
      </c>
      <c r="R29" s="744" t="s">
        <v>23</v>
      </c>
      <c r="S29" s="352" t="s">
        <v>21</v>
      </c>
      <c r="T29" s="825" t="str">
        <f>P23</f>
        <v>①</v>
      </c>
      <c r="U29" s="744" t="s">
        <v>23</v>
      </c>
    </row>
    <row r="30" spans="1:21" ht="18" customHeight="1" x14ac:dyDescent="0.2">
      <c r="A30" s="745"/>
      <c r="B30" s="1333"/>
      <c r="C30" s="1338"/>
      <c r="D30" s="1336"/>
      <c r="E30" s="741"/>
      <c r="F30" s="987"/>
      <c r="G30" s="739"/>
      <c r="H30" s="341"/>
      <c r="I30" s="987"/>
      <c r="J30" s="739"/>
    </row>
    <row r="31" spans="1:21" ht="20.25" customHeight="1" x14ac:dyDescent="0.2">
      <c r="A31" s="745"/>
      <c r="B31" s="1333"/>
      <c r="C31" s="1339"/>
      <c r="D31" s="1336"/>
      <c r="E31" s="741" t="s">
        <v>32</v>
      </c>
      <c r="F31" s="325"/>
      <c r="G31" s="331"/>
      <c r="H31" s="341" t="s">
        <v>32</v>
      </c>
      <c r="I31" s="325"/>
      <c r="J31" s="331"/>
    </row>
    <row r="32" spans="1:21" ht="20.25" customHeight="1" x14ac:dyDescent="0.2">
      <c r="A32" s="745"/>
      <c r="B32" s="741"/>
      <c r="C32" s="1339"/>
      <c r="D32" s="1336"/>
      <c r="E32" s="755"/>
      <c r="F32" s="327"/>
      <c r="G32" s="332"/>
      <c r="H32" s="342"/>
      <c r="I32" s="327"/>
      <c r="J32" s="332"/>
    </row>
    <row r="33" spans="1:11" ht="18" customHeight="1" thickBot="1" x14ac:dyDescent="0.25">
      <c r="A33" s="746"/>
      <c r="B33" s="988"/>
      <c r="C33" s="1343"/>
      <c r="D33" s="1337"/>
      <c r="E33" s="986" t="s">
        <v>21</v>
      </c>
      <c r="F33" s="743"/>
      <c r="G33" s="744"/>
      <c r="H33" s="352" t="s">
        <v>21</v>
      </c>
      <c r="I33" s="743"/>
      <c r="J33" s="744"/>
      <c r="K33" s="651"/>
    </row>
    <row r="34" spans="1:11" ht="18" customHeight="1" x14ac:dyDescent="0.2">
      <c r="C34" s="337"/>
      <c r="D34" s="438"/>
      <c r="K34" s="651"/>
    </row>
    <row r="35" spans="1:11" ht="20.25" customHeight="1" x14ac:dyDescent="0.2">
      <c r="C35" s="439"/>
      <c r="D35" s="440"/>
      <c r="K35" s="651"/>
    </row>
  </sheetData>
  <mergeCells count="36">
    <mergeCell ref="T1:U1"/>
    <mergeCell ref="C1:D1"/>
    <mergeCell ref="F1:G1"/>
    <mergeCell ref="I1:J1"/>
    <mergeCell ref="N1:O1"/>
    <mergeCell ref="Q1:R1"/>
    <mergeCell ref="B4:B31"/>
    <mergeCell ref="C6:C9"/>
    <mergeCell ref="N6:N9"/>
    <mergeCell ref="C10:C13"/>
    <mergeCell ref="N11:O11"/>
    <mergeCell ref="M2:M9"/>
    <mergeCell ref="C3:C5"/>
    <mergeCell ref="D3:D13"/>
    <mergeCell ref="N3:N5"/>
    <mergeCell ref="O3:O9"/>
    <mergeCell ref="N23:N25"/>
    <mergeCell ref="N26:N29"/>
    <mergeCell ref="C22:C25"/>
    <mergeCell ref="M22:M29"/>
    <mergeCell ref="T11:U11"/>
    <mergeCell ref="M12:M19"/>
    <mergeCell ref="O13:O19"/>
    <mergeCell ref="C14:C17"/>
    <mergeCell ref="D15:D25"/>
    <mergeCell ref="C18:C21"/>
    <mergeCell ref="N21:O21"/>
    <mergeCell ref="Q21:R21"/>
    <mergeCell ref="T21:U21"/>
    <mergeCell ref="O23:O29"/>
    <mergeCell ref="C26:C29"/>
    <mergeCell ref="D27:D33"/>
    <mergeCell ref="C30:C33"/>
    <mergeCell ref="Q11:R11"/>
    <mergeCell ref="N13:N15"/>
    <mergeCell ref="N16:N19"/>
  </mergeCells>
  <phoneticPr fontId="20"/>
  <dataValidations count="1">
    <dataValidation imeMode="halfAlpha" allowBlank="1" showInputMessage="1" showErrorMessage="1" sqref="U18 J27:J28 G32 R14 U14 G27:G28 R17 R7 U3 R24 R3 U7 R28 U24 U27:U28 J32 G23 G3 G19 G7 G15 G11 J19 J23 J11 J3 J7 J15" xr:uid="{00000000-0002-0000-1500-000000000000}"/>
  </dataValidations>
  <pageMargins left="0.7" right="0.7" top="0.47" bottom="0.46" header="0.3" footer="0.3"/>
  <pageSetup paperSize="9" scale="9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U36"/>
  <sheetViews>
    <sheetView showGridLines="0" view="pageBreakPreview" zoomScaleNormal="100" zoomScaleSheetLayoutView="10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505" customWidth="1"/>
    <col min="12" max="12" width="8.88671875" style="505" customWidth="1"/>
    <col min="13" max="13" width="5.6640625" style="505" customWidth="1"/>
    <col min="14" max="14" width="6.6640625" style="505" customWidth="1"/>
    <col min="15" max="15" width="5.6640625" style="505" customWidth="1"/>
    <col min="16" max="16" width="18.6640625" style="505" customWidth="1"/>
    <col min="17" max="17" width="6.6640625" style="505" customWidth="1"/>
    <col min="18" max="18" width="5.6640625" style="505" customWidth="1"/>
    <col min="19" max="19" width="18.6640625" style="505" customWidth="1"/>
    <col min="20" max="20" width="5.77734375" style="429" customWidth="1"/>
    <col min="22" max="16384" width="8.88671875" style="505"/>
  </cols>
  <sheetData>
    <row r="1" spans="1:21" ht="18" customHeight="1" thickBot="1" x14ac:dyDescent="0.25">
      <c r="A1" s="365" t="s">
        <v>11</v>
      </c>
      <c r="B1" s="364" t="s">
        <v>12</v>
      </c>
      <c r="C1" s="1307" t="s">
        <v>13</v>
      </c>
      <c r="D1" s="1308"/>
      <c r="E1" s="649" t="s">
        <v>14</v>
      </c>
      <c r="F1" s="1307" t="s">
        <v>15</v>
      </c>
      <c r="G1" s="1309"/>
      <c r="H1" s="364" t="s">
        <v>14</v>
      </c>
      <c r="I1" s="1309" t="s">
        <v>16</v>
      </c>
      <c r="J1" s="1308"/>
      <c r="K1" s="511"/>
      <c r="L1" s="1307" t="s">
        <v>13</v>
      </c>
      <c r="M1" s="1308"/>
      <c r="N1" s="337" t="s">
        <v>14</v>
      </c>
      <c r="O1" s="1351" t="s">
        <v>356</v>
      </c>
      <c r="P1" s="1352"/>
      <c r="Q1" s="337" t="s">
        <v>14</v>
      </c>
      <c r="R1" s="1307" t="s">
        <v>357</v>
      </c>
      <c r="S1" s="1308"/>
      <c r="T1" s="505"/>
      <c r="U1" s="505"/>
    </row>
    <row r="2" spans="1:21" ht="20.25" customHeight="1" thickBot="1" x14ac:dyDescent="0.25">
      <c r="A2" s="428"/>
      <c r="B2" s="511"/>
      <c r="C2" s="360" t="s">
        <v>17</v>
      </c>
      <c r="D2" s="361" t="s">
        <v>18</v>
      </c>
      <c r="E2" s="944"/>
      <c r="F2" s="952">
        <v>-31</v>
      </c>
      <c r="G2" s="953" t="str">
        <f>'0613臨海,東淀川,0704丸善,0710東淀川'!G22</f>
        <v>男子-3部A　あ</v>
      </c>
      <c r="H2" s="127"/>
      <c r="I2" s="952">
        <f>F2-1</f>
        <v>-32</v>
      </c>
      <c r="J2" s="953" t="str">
        <f>'0613臨海,東淀川,0704丸善,0710東淀川'!J18</f>
        <v>男子-3部A　い</v>
      </c>
      <c r="K2" s="511"/>
      <c r="L2" s="360" t="s">
        <v>17</v>
      </c>
      <c r="M2" s="516" t="s">
        <v>18</v>
      </c>
      <c r="N2" s="658"/>
      <c r="O2" s="1030">
        <v>-11</v>
      </c>
      <c r="P2" s="1031" t="str">
        <f>OP_リーグ戦!AN21</f>
        <v>男子-2部B　G</v>
      </c>
      <c r="Q2" s="658"/>
      <c r="R2" s="323"/>
      <c r="S2" s="739"/>
      <c r="T2" s="505"/>
      <c r="U2" s="505"/>
    </row>
    <row r="3" spans="1:21" ht="20.25" customHeight="1" x14ac:dyDescent="0.2">
      <c r="A3" s="211"/>
      <c r="B3" s="511"/>
      <c r="C3" s="1346" t="str">
        <f>J8</f>
        <v>蒲公英</v>
      </c>
      <c r="D3" s="1311"/>
      <c r="E3" s="944" t="s">
        <v>19</v>
      </c>
      <c r="F3" s="935">
        <v>5</v>
      </c>
      <c r="G3" s="931" t="str">
        <f>OP_リーグ戦!F38</f>
        <v>電通会BREAKERS</v>
      </c>
      <c r="H3" s="947" t="s">
        <v>19</v>
      </c>
      <c r="I3" s="935">
        <v>5</v>
      </c>
      <c r="J3" s="931" t="str">
        <f>OP_リーグ戦!F39</f>
        <v>SAMURAI</v>
      </c>
      <c r="K3" s="127"/>
      <c r="L3" s="1346"/>
      <c r="M3" s="1345"/>
      <c r="N3" s="511" t="s">
        <v>19</v>
      </c>
      <c r="O3" s="930">
        <v>1</v>
      </c>
      <c r="P3" s="509" t="str">
        <f>'0723美原,0724東淀川'!G11</f>
        <v>大阪教員</v>
      </c>
      <c r="Q3" s="511" t="s">
        <v>19</v>
      </c>
      <c r="R3" s="325"/>
      <c r="S3" s="331"/>
      <c r="T3" s="505"/>
      <c r="U3" s="505"/>
    </row>
    <row r="4" spans="1:21" ht="20.25" customHeight="1" x14ac:dyDescent="0.2">
      <c r="A4" s="211"/>
      <c r="B4" s="1310" t="s">
        <v>358</v>
      </c>
      <c r="C4" s="1347"/>
      <c r="D4" s="1312"/>
      <c r="E4" s="948">
        <v>0.41666666666666702</v>
      </c>
      <c r="F4" s="951">
        <v>6</v>
      </c>
      <c r="G4" s="932" t="str">
        <f>OP_リーグ戦!G38</f>
        <v>ARROW PIGS</v>
      </c>
      <c r="H4" s="948">
        <v>0.43055555555555558</v>
      </c>
      <c r="I4" s="951">
        <v>6</v>
      </c>
      <c r="J4" s="932" t="str">
        <f>OP_リーグ戦!G39</f>
        <v>HUMAN</v>
      </c>
      <c r="K4" s="127"/>
      <c r="L4" s="1347"/>
      <c r="M4" s="1328"/>
      <c r="N4" s="512">
        <v>0.41666666666666702</v>
      </c>
      <c r="O4" s="929">
        <v>4</v>
      </c>
      <c r="P4" s="508" t="str">
        <f>'0711おおきに'!G4</f>
        <v>That’s PIZZA</v>
      </c>
      <c r="Q4" s="512">
        <v>0.43055555555555558</v>
      </c>
      <c r="R4" s="327"/>
      <c r="S4" s="824"/>
      <c r="T4" s="505"/>
      <c r="U4" s="505"/>
    </row>
    <row r="5" spans="1:21" ht="20.25" customHeight="1" thickBot="1" x14ac:dyDescent="0.25">
      <c r="A5" s="211"/>
      <c r="B5" s="1310"/>
      <c r="C5" s="1348"/>
      <c r="D5" s="1312"/>
      <c r="E5" s="520" t="s">
        <v>21</v>
      </c>
      <c r="F5" s="114" t="str">
        <f t="shared" ref="F5" si="0">E7</f>
        <v>②</v>
      </c>
      <c r="G5" s="113" t="s">
        <v>23</v>
      </c>
      <c r="H5" s="520" t="s">
        <v>21</v>
      </c>
      <c r="I5" s="114" t="str">
        <f>H7</f>
        <v>②</v>
      </c>
      <c r="J5" s="113" t="s">
        <v>23</v>
      </c>
      <c r="K5" s="129"/>
      <c r="L5" s="1348"/>
      <c r="M5" s="1328"/>
      <c r="N5" s="520" t="s">
        <v>21</v>
      </c>
      <c r="O5" s="114" t="str">
        <f t="shared" ref="O5" si="1">N7</f>
        <v>②</v>
      </c>
      <c r="P5" s="113" t="s">
        <v>23</v>
      </c>
      <c r="Q5" s="520" t="s">
        <v>21</v>
      </c>
      <c r="R5" s="825"/>
      <c r="S5" s="826"/>
      <c r="T5" s="505"/>
      <c r="U5" s="505"/>
    </row>
    <row r="6" spans="1:21" ht="20.25" customHeight="1" x14ac:dyDescent="0.2">
      <c r="A6" s="211"/>
      <c r="B6" s="1310"/>
      <c r="C6" s="1349" t="str">
        <f>G3</f>
        <v>電通会BREAKERS</v>
      </c>
      <c r="D6" s="1312"/>
      <c r="E6" s="947"/>
      <c r="F6" s="1032">
        <f>I2-1</f>
        <v>-33</v>
      </c>
      <c r="G6" s="1031" t="s">
        <v>518</v>
      </c>
      <c r="H6" s="947"/>
      <c r="I6" s="952">
        <f>F6-1</f>
        <v>-34</v>
      </c>
      <c r="J6" s="953" t="s">
        <v>124</v>
      </c>
      <c r="K6" s="511"/>
      <c r="L6" s="1350"/>
      <c r="M6" s="1328"/>
      <c r="N6" s="511"/>
      <c r="O6" s="1032">
        <f>O2-1</f>
        <v>-12</v>
      </c>
      <c r="P6" s="1031" t="str">
        <f>OP_リーグ戦!AP21</f>
        <v>男子-2部B　H</v>
      </c>
      <c r="Q6" s="511"/>
      <c r="R6" s="323"/>
      <c r="S6" s="739"/>
      <c r="T6" s="505"/>
      <c r="U6" s="505"/>
    </row>
    <row r="7" spans="1:21" ht="20.25" customHeight="1" x14ac:dyDescent="0.2">
      <c r="A7" s="211"/>
      <c r="B7" s="1310"/>
      <c r="C7" s="1250"/>
      <c r="D7" s="1312"/>
      <c r="E7" s="947" t="s">
        <v>22</v>
      </c>
      <c r="F7" s="935">
        <v>1</v>
      </c>
      <c r="G7" s="934" t="str">
        <f>OP_リーグ戦!B48</f>
        <v>大阪市消防局</v>
      </c>
      <c r="H7" s="947" t="s">
        <v>22</v>
      </c>
      <c r="I7" s="935">
        <v>1</v>
      </c>
      <c r="J7" s="934" t="str">
        <f>OP_リーグ戦!B49</f>
        <v>バンビーナ</v>
      </c>
      <c r="K7" s="127"/>
      <c r="L7" s="1347"/>
      <c r="M7" s="1328"/>
      <c r="N7" s="511" t="s">
        <v>22</v>
      </c>
      <c r="O7" s="930">
        <v>1</v>
      </c>
      <c r="P7" s="509" t="str">
        <f>'0723美原,0724東淀川'!J11</f>
        <v>REDFOX</v>
      </c>
      <c r="Q7" s="511" t="s">
        <v>22</v>
      </c>
      <c r="R7" s="325"/>
      <c r="S7" s="326"/>
      <c r="T7" s="505"/>
      <c r="U7" s="505"/>
    </row>
    <row r="8" spans="1:21" ht="20.25" customHeight="1" x14ac:dyDescent="0.2">
      <c r="A8" s="211"/>
      <c r="B8" s="1310"/>
      <c r="C8" s="1250"/>
      <c r="D8" s="1312"/>
      <c r="E8" s="948">
        <v>0.47222222222222227</v>
      </c>
      <c r="F8" s="951">
        <v>2</v>
      </c>
      <c r="G8" s="932" t="str">
        <f>OP_リーグ戦!C48</f>
        <v>大阪市役所</v>
      </c>
      <c r="H8" s="948">
        <v>0.4861111111111111</v>
      </c>
      <c r="I8" s="951">
        <v>2</v>
      </c>
      <c r="J8" s="932" t="str">
        <f>OP_リーグ戦!C49</f>
        <v>蒲公英</v>
      </c>
      <c r="K8" s="127"/>
      <c r="L8" s="1347"/>
      <c r="M8" s="1328"/>
      <c r="N8" s="512">
        <v>0.47222222222222227</v>
      </c>
      <c r="O8" s="929">
        <v>4</v>
      </c>
      <c r="P8" s="508" t="str">
        <f>'0711おおきに'!G8</f>
        <v>ファストウィングス</v>
      </c>
      <c r="Q8" s="512">
        <v>0.4861111111111111</v>
      </c>
      <c r="R8" s="327"/>
      <c r="S8" s="824"/>
      <c r="T8" s="505"/>
      <c r="U8" s="505"/>
    </row>
    <row r="9" spans="1:21" ht="20.25" customHeight="1" thickBot="1" x14ac:dyDescent="0.25">
      <c r="A9" s="211"/>
      <c r="B9" s="1310"/>
      <c r="C9" s="1251"/>
      <c r="D9" s="1312"/>
      <c r="E9" s="520" t="s">
        <v>21</v>
      </c>
      <c r="F9" s="747" t="str">
        <f>E3</f>
        <v>①</v>
      </c>
      <c r="G9" s="844" t="s">
        <v>23</v>
      </c>
      <c r="H9" s="520" t="s">
        <v>21</v>
      </c>
      <c r="I9" s="747" t="str">
        <f>H3</f>
        <v>①</v>
      </c>
      <c r="J9" s="844" t="s">
        <v>23</v>
      </c>
      <c r="K9" s="129"/>
      <c r="L9" s="1348"/>
      <c r="M9" s="1328"/>
      <c r="N9" s="520" t="s">
        <v>21</v>
      </c>
      <c r="O9" s="299" t="str">
        <f>N3</f>
        <v>①</v>
      </c>
      <c r="P9" s="113" t="s">
        <v>23</v>
      </c>
      <c r="Q9" s="520" t="s">
        <v>21</v>
      </c>
      <c r="R9" s="825"/>
      <c r="S9" s="826"/>
      <c r="T9" s="505"/>
      <c r="U9" s="505"/>
    </row>
    <row r="10" spans="1:21" ht="20.25" customHeight="1" x14ac:dyDescent="0.2">
      <c r="A10" s="211"/>
      <c r="B10" s="1310"/>
      <c r="C10" s="1349" t="str">
        <f>G15</f>
        <v>ラッシングバニーズ</v>
      </c>
      <c r="D10" s="1312"/>
      <c r="E10" s="947"/>
      <c r="F10" s="954">
        <f>I6-1</f>
        <v>-35</v>
      </c>
      <c r="G10" s="953" t="s">
        <v>125</v>
      </c>
      <c r="H10" s="947"/>
      <c r="I10" s="952">
        <f>F10-1</f>
        <v>-36</v>
      </c>
      <c r="J10" s="953" t="s">
        <v>126</v>
      </c>
      <c r="K10" s="130"/>
      <c r="L10" s="1350"/>
      <c r="M10" s="1328"/>
      <c r="N10" s="511"/>
      <c r="O10" s="1032">
        <f>O6-1</f>
        <v>-13</v>
      </c>
      <c r="P10" s="1031" t="str">
        <f>OP_リーグ戦!AP37</f>
        <v>男子-2部B　H</v>
      </c>
      <c r="Q10" s="511"/>
      <c r="R10" s="514">
        <f>O10-1</f>
        <v>-14</v>
      </c>
      <c r="S10" s="648" t="s">
        <v>591</v>
      </c>
      <c r="T10" s="505"/>
      <c r="U10" s="505"/>
    </row>
    <row r="11" spans="1:21" ht="20.25" customHeight="1" x14ac:dyDescent="0.2">
      <c r="A11" s="211"/>
      <c r="B11" s="1310"/>
      <c r="C11" s="1250"/>
      <c r="D11" s="1312"/>
      <c r="E11" s="947" t="s">
        <v>24</v>
      </c>
      <c r="F11" s="935">
        <v>1</v>
      </c>
      <c r="G11" s="934" t="str">
        <f>OP_リーグ戦!B50</f>
        <v>ろんぐ団大阪</v>
      </c>
      <c r="H11" s="947" t="s">
        <v>24</v>
      </c>
      <c r="I11" s="935">
        <v>1</v>
      </c>
      <c r="J11" s="934" t="str">
        <f>OP_リーグ戦!B51</f>
        <v>SPARROWS</v>
      </c>
      <c r="K11" s="127"/>
      <c r="L11" s="1347"/>
      <c r="M11" s="1328"/>
      <c r="N11" s="511" t="s">
        <v>24</v>
      </c>
      <c r="O11" s="101">
        <v>3</v>
      </c>
      <c r="P11" s="103" t="str">
        <f>'0711おおきに'!G7</f>
        <v>銀籠クラブ</v>
      </c>
      <c r="Q11" s="511" t="s">
        <v>24</v>
      </c>
      <c r="R11" s="930">
        <v>3</v>
      </c>
      <c r="S11" s="103" t="str">
        <f>OP_リーグ戦!D62</f>
        <v>STAY　COOL</v>
      </c>
      <c r="T11" s="505"/>
      <c r="U11" s="505"/>
    </row>
    <row r="12" spans="1:21" ht="20.25" customHeight="1" x14ac:dyDescent="0.2">
      <c r="A12" s="211"/>
      <c r="B12" s="1310"/>
      <c r="C12" s="1250"/>
      <c r="D12" s="1312"/>
      <c r="E12" s="950">
        <v>0.52777777777777779</v>
      </c>
      <c r="F12" s="951">
        <v>2</v>
      </c>
      <c r="G12" s="932" t="str">
        <f>OP_リーグ戦!C50</f>
        <v>クボタ</v>
      </c>
      <c r="H12" s="950">
        <v>0.54166666666666663</v>
      </c>
      <c r="I12" s="951">
        <v>2</v>
      </c>
      <c r="J12" s="932" t="str">
        <f>OP_リーグ戦!C51</f>
        <v>ONEWAY</v>
      </c>
      <c r="K12" s="127"/>
      <c r="L12" s="1347"/>
      <c r="M12" s="1328"/>
      <c r="N12" s="311">
        <v>0.52777777777777779</v>
      </c>
      <c r="O12" s="100">
        <v>2</v>
      </c>
      <c r="P12" s="105" t="str">
        <f>'0723美原,0724東淀川'!J12</f>
        <v>HOT BALLER'S</v>
      </c>
      <c r="Q12" s="311">
        <v>0.54166666666666663</v>
      </c>
      <c r="R12" s="929">
        <v>4</v>
      </c>
      <c r="S12" s="508" t="str">
        <f>OP_リーグ戦!E62</f>
        <v>岩谷産業株式会社</v>
      </c>
      <c r="T12" s="505"/>
      <c r="U12" s="505"/>
    </row>
    <row r="13" spans="1:21" ht="20.25" customHeight="1" thickBot="1" x14ac:dyDescent="0.25">
      <c r="A13" s="211"/>
      <c r="B13" s="1310"/>
      <c r="C13" s="1251"/>
      <c r="D13" s="1313"/>
      <c r="E13" s="520" t="s">
        <v>21</v>
      </c>
      <c r="F13" s="114" t="str">
        <f t="shared" ref="F13" si="2">E15</f>
        <v>④</v>
      </c>
      <c r="G13" s="113" t="s">
        <v>23</v>
      </c>
      <c r="H13" s="520" t="s">
        <v>21</v>
      </c>
      <c r="I13" s="114" t="str">
        <f>H15</f>
        <v>④</v>
      </c>
      <c r="J13" s="113" t="s">
        <v>23</v>
      </c>
      <c r="K13" s="129"/>
      <c r="L13" s="1348"/>
      <c r="M13" s="1329"/>
      <c r="N13" s="520" t="s">
        <v>21</v>
      </c>
      <c r="O13" s="114" t="str">
        <f t="shared" ref="O13" si="3">N15</f>
        <v>④</v>
      </c>
      <c r="P13" s="113" t="s">
        <v>23</v>
      </c>
      <c r="Q13" s="520" t="s">
        <v>21</v>
      </c>
      <c r="R13" s="114" t="str">
        <f>Q15</f>
        <v>④</v>
      </c>
      <c r="S13" s="113" t="s">
        <v>23</v>
      </c>
      <c r="T13" s="505"/>
      <c r="U13" s="505"/>
    </row>
    <row r="14" spans="1:21" ht="20.25" customHeight="1" thickBot="1" x14ac:dyDescent="0.25">
      <c r="A14" s="362"/>
      <c r="B14" s="1310"/>
      <c r="C14" s="1249" t="str">
        <f>G11</f>
        <v>ろんぐ団大阪</v>
      </c>
      <c r="D14" s="361" t="s">
        <v>18</v>
      </c>
      <c r="E14" s="947"/>
      <c r="F14" s="954">
        <f>I10-1</f>
        <v>-37</v>
      </c>
      <c r="G14" s="953" t="s">
        <v>127</v>
      </c>
      <c r="H14" s="947"/>
      <c r="I14" s="952">
        <f>F14-1</f>
        <v>-38</v>
      </c>
      <c r="J14" s="953" t="str">
        <f>'0613臨海,東淀川,0704丸善,0710東淀川'!G6</f>
        <v>男子-3部B　か</v>
      </c>
      <c r="K14" s="511"/>
      <c r="L14" s="1350"/>
      <c r="M14" s="516" t="s">
        <v>18</v>
      </c>
      <c r="N14" s="511"/>
      <c r="O14" s="514">
        <f>R10-1</f>
        <v>-15</v>
      </c>
      <c r="P14" s="111" t="str">
        <f>OP_リーグ戦!AN37</f>
        <v>男子-2部B　G</v>
      </c>
      <c r="Q14" s="511"/>
      <c r="R14" s="514">
        <f>O14-1</f>
        <v>-16</v>
      </c>
      <c r="S14" s="818" t="str">
        <f>'0711東淀川,0717東淀川,丸善'!R22</f>
        <v>男子-4部　つ</v>
      </c>
      <c r="T14" s="505"/>
      <c r="U14" s="505"/>
    </row>
    <row r="15" spans="1:21" ht="20.25" customHeight="1" x14ac:dyDescent="0.2">
      <c r="A15" s="362"/>
      <c r="B15" s="1310"/>
      <c r="C15" s="1250"/>
      <c r="D15" s="1311"/>
      <c r="E15" s="947" t="s">
        <v>25</v>
      </c>
      <c r="F15" s="935">
        <v>1</v>
      </c>
      <c r="G15" s="934" t="str">
        <f>OP_リーグ戦!B52</f>
        <v>ラッシングバニーズ</v>
      </c>
      <c r="H15" s="947" t="s">
        <v>25</v>
      </c>
      <c r="I15" s="935">
        <v>3</v>
      </c>
      <c r="J15" s="931" t="str">
        <f>OP_リーグ戦!D48</f>
        <v>Ｏｎ ｏｆｆ</v>
      </c>
      <c r="K15" s="127"/>
      <c r="L15" s="1347"/>
      <c r="M15" s="1345"/>
      <c r="N15" s="511" t="s">
        <v>25</v>
      </c>
      <c r="O15" s="101">
        <v>3</v>
      </c>
      <c r="P15" s="103" t="str">
        <f>'0711おおきに'!G3</f>
        <v>Revengers</v>
      </c>
      <c r="Q15" s="511" t="s">
        <v>25</v>
      </c>
      <c r="R15" s="101">
        <v>1</v>
      </c>
      <c r="S15" s="103" t="str">
        <f>'0808岸和田'!Q5</f>
        <v>ASTERISM</v>
      </c>
      <c r="T15" s="505"/>
      <c r="U15" s="505"/>
    </row>
    <row r="16" spans="1:21" ht="20.25" customHeight="1" x14ac:dyDescent="0.2">
      <c r="A16" s="362">
        <v>6</v>
      </c>
      <c r="B16" s="1310"/>
      <c r="C16" s="1250"/>
      <c r="D16" s="1312"/>
      <c r="E16" s="948">
        <v>0.58333333333333337</v>
      </c>
      <c r="F16" s="951">
        <v>2</v>
      </c>
      <c r="G16" s="932" t="str">
        <f>OP_リーグ戦!C52</f>
        <v>ＯＡＳＩＳ</v>
      </c>
      <c r="H16" s="948">
        <v>0.59722222222222221</v>
      </c>
      <c r="I16" s="951">
        <v>4</v>
      </c>
      <c r="J16" s="932" t="str">
        <f>OP_リーグ戦!E48</f>
        <v>法曹バスケットボール</v>
      </c>
      <c r="K16" s="128"/>
      <c r="L16" s="1347"/>
      <c r="M16" s="1328"/>
      <c r="N16" s="512">
        <v>0.58333333333333337</v>
      </c>
      <c r="O16" s="100">
        <v>2</v>
      </c>
      <c r="P16" s="105" t="str">
        <f>'0723美原,0724東淀川'!G12</f>
        <v>CLEVER</v>
      </c>
      <c r="Q16" s="512">
        <v>0.59722222222222221</v>
      </c>
      <c r="R16" s="100">
        <v>4</v>
      </c>
      <c r="S16" s="148" t="str">
        <f>OP_リーグ戦!BW10</f>
        <v>KPURS</v>
      </c>
      <c r="T16" s="505"/>
      <c r="U16" s="505"/>
    </row>
    <row r="17" spans="1:21" ht="20.25" customHeight="1" thickBot="1" x14ac:dyDescent="0.25">
      <c r="A17" s="511" t="s">
        <v>26</v>
      </c>
      <c r="B17" s="1310"/>
      <c r="C17" s="1251"/>
      <c r="D17" s="1312"/>
      <c r="E17" s="520" t="s">
        <v>21</v>
      </c>
      <c r="F17" s="299" t="str">
        <f>E11</f>
        <v>③</v>
      </c>
      <c r="G17" s="300" t="s">
        <v>23</v>
      </c>
      <c r="H17" s="520" t="s">
        <v>21</v>
      </c>
      <c r="I17" s="299" t="str">
        <f>H11</f>
        <v>③</v>
      </c>
      <c r="J17" s="300" t="s">
        <v>23</v>
      </c>
      <c r="K17" s="129"/>
      <c r="L17" s="1348"/>
      <c r="M17" s="1328"/>
      <c r="N17" s="520" t="s">
        <v>21</v>
      </c>
      <c r="O17" s="299" t="str">
        <f>N11</f>
        <v>③</v>
      </c>
      <c r="P17" s="300" t="s">
        <v>23</v>
      </c>
      <c r="Q17" s="520" t="s">
        <v>21</v>
      </c>
      <c r="R17" s="114" t="str">
        <f>Q11</f>
        <v>③</v>
      </c>
      <c r="S17" s="113" t="s">
        <v>23</v>
      </c>
      <c r="T17" s="505"/>
      <c r="U17" s="505"/>
    </row>
    <row r="18" spans="1:21" ht="20.25" customHeight="1" x14ac:dyDescent="0.2">
      <c r="A18" s="511">
        <v>13</v>
      </c>
      <c r="B18" s="1310"/>
      <c r="C18" s="1349" t="str">
        <f>G24</f>
        <v>Ａｒｅｓ</v>
      </c>
      <c r="D18" s="1312"/>
      <c r="E18" s="947"/>
      <c r="F18" s="954">
        <f>I14-1</f>
        <v>-39</v>
      </c>
      <c r="G18" s="953" t="s">
        <v>56</v>
      </c>
      <c r="H18" s="947"/>
      <c r="I18" s="1030">
        <f>F18-1</f>
        <v>-40</v>
      </c>
      <c r="J18" s="1031" t="str">
        <f>'0711おおきに'!S22</f>
        <v>男子-3部A　い</v>
      </c>
      <c r="K18" s="511"/>
      <c r="L18" s="1350"/>
      <c r="M18" s="1328"/>
      <c r="N18" s="511"/>
      <c r="O18" s="514">
        <f>R14-1</f>
        <v>-17</v>
      </c>
      <c r="P18" s="111" t="s">
        <v>386</v>
      </c>
      <c r="Q18" s="511"/>
      <c r="R18" s="514">
        <f>O18-1</f>
        <v>-18</v>
      </c>
      <c r="S18" s="111" t="s">
        <v>388</v>
      </c>
      <c r="T18" s="505"/>
      <c r="U18" s="505"/>
    </row>
    <row r="19" spans="1:21" ht="20.25" customHeight="1" x14ac:dyDescent="0.2">
      <c r="A19" s="511" t="s">
        <v>11</v>
      </c>
      <c r="B19" s="1310"/>
      <c r="C19" s="1250"/>
      <c r="D19" s="1312"/>
      <c r="E19" s="947" t="s">
        <v>27</v>
      </c>
      <c r="F19" s="935">
        <v>1</v>
      </c>
      <c r="G19" s="934" t="str">
        <f>OP_リーグ戦!B40</f>
        <v>ABC倶楽部</v>
      </c>
      <c r="H19" s="947" t="s">
        <v>27</v>
      </c>
      <c r="I19" s="935">
        <v>3</v>
      </c>
      <c r="J19" s="931" t="str">
        <f>OP_リーグ戦!D39</f>
        <v>ＲＵＳＨ</v>
      </c>
      <c r="K19" s="127"/>
      <c r="L19" s="1347"/>
      <c r="M19" s="1328"/>
      <c r="N19" s="511" t="s">
        <v>27</v>
      </c>
      <c r="O19" s="101">
        <v>1</v>
      </c>
      <c r="P19" s="509" t="str">
        <f>OP_リーグ戦!B6</f>
        <v>はじめまして</v>
      </c>
      <c r="Q19" s="511" t="s">
        <v>27</v>
      </c>
      <c r="R19" s="101">
        <v>1</v>
      </c>
      <c r="S19" s="509" t="str">
        <f>OP_リーグ戦!B19</f>
        <v>STAND　PLAY</v>
      </c>
      <c r="T19" s="505"/>
      <c r="U19" s="505"/>
    </row>
    <row r="20" spans="1:21" ht="20.25" customHeight="1" x14ac:dyDescent="0.2">
      <c r="A20" s="211" t="s">
        <v>29</v>
      </c>
      <c r="B20" s="1310"/>
      <c r="C20" s="1250"/>
      <c r="D20" s="1312"/>
      <c r="E20" s="948">
        <v>0.63888888888888895</v>
      </c>
      <c r="F20" s="951">
        <v>2</v>
      </c>
      <c r="G20" s="932" t="str">
        <f>OP_リーグ戦!C40</f>
        <v>Carpe Diem</v>
      </c>
      <c r="H20" s="948">
        <v>0.65277777777777779</v>
      </c>
      <c r="I20" s="951">
        <v>4</v>
      </c>
      <c r="J20" s="932" t="str">
        <f>OP_リーグ戦!E39</f>
        <v>OSAKA GAS</v>
      </c>
      <c r="K20" s="128"/>
      <c r="L20" s="1347"/>
      <c r="M20" s="1328"/>
      <c r="N20" s="512">
        <v>0.63888888888888895</v>
      </c>
      <c r="O20" s="100">
        <v>2</v>
      </c>
      <c r="P20" s="508" t="str">
        <f>OP_リーグ戦!C6</f>
        <v>大阪ディノニクス</v>
      </c>
      <c r="Q20" s="512">
        <v>0.65277777777777779</v>
      </c>
      <c r="R20" s="100">
        <v>2</v>
      </c>
      <c r="S20" s="508" t="str">
        <f>OP_リーグ戦!C19</f>
        <v>Golden Age</v>
      </c>
      <c r="T20" s="505"/>
      <c r="U20" s="505"/>
    </row>
    <row r="21" spans="1:21" ht="20.25" customHeight="1" thickBot="1" x14ac:dyDescent="0.25">
      <c r="A21" s="511"/>
      <c r="B21" s="1310"/>
      <c r="C21" s="1251"/>
      <c r="D21" s="1312"/>
      <c r="E21" s="520" t="s">
        <v>21</v>
      </c>
      <c r="F21" s="114" t="str">
        <f t="shared" ref="F21" si="4">E23</f>
        <v>⑥</v>
      </c>
      <c r="G21" s="113" t="s">
        <v>23</v>
      </c>
      <c r="H21" s="520" t="s">
        <v>21</v>
      </c>
      <c r="I21" s="114" t="str">
        <f>H23</f>
        <v>⑥</v>
      </c>
      <c r="J21" s="113" t="s">
        <v>23</v>
      </c>
      <c r="K21" s="129"/>
      <c r="L21" s="1348"/>
      <c r="M21" s="1328"/>
      <c r="N21" s="520" t="s">
        <v>21</v>
      </c>
      <c r="O21" s="527" t="str">
        <f>N23</f>
        <v>⑥</v>
      </c>
      <c r="P21" s="113" t="s">
        <v>23</v>
      </c>
      <c r="Q21" s="520" t="s">
        <v>21</v>
      </c>
      <c r="R21" s="527" t="str">
        <f>Q23</f>
        <v>⑥</v>
      </c>
      <c r="S21" s="113" t="s">
        <v>23</v>
      </c>
      <c r="T21" s="505"/>
      <c r="U21" s="505"/>
    </row>
    <row r="22" spans="1:21" ht="20.25" customHeight="1" x14ac:dyDescent="0.2">
      <c r="A22" s="431"/>
      <c r="B22" s="1310"/>
      <c r="C22" s="1249" t="str">
        <f>G19</f>
        <v>ABC倶楽部</v>
      </c>
      <c r="D22" s="1312"/>
      <c r="E22" s="947"/>
      <c r="F22" s="954">
        <f>I18-1</f>
        <v>-41</v>
      </c>
      <c r="G22" s="953" t="str">
        <f>'0711おおきに'!S18</f>
        <v>男子-3部A　あ</v>
      </c>
      <c r="H22" s="947"/>
      <c r="I22" s="952">
        <f>F22-1</f>
        <v>-42</v>
      </c>
      <c r="J22" s="953" t="str">
        <f>'0613臨海,東淀川,0704丸善,0710東淀川'!G18</f>
        <v>男子-3部A　う</v>
      </c>
      <c r="K22" s="511"/>
      <c r="L22" s="1350"/>
      <c r="M22" s="1328"/>
      <c r="N22" s="511"/>
      <c r="O22" s="514">
        <f>R18-1</f>
        <v>-19</v>
      </c>
      <c r="P22" s="111" t="s">
        <v>385</v>
      </c>
      <c r="Q22" s="511"/>
      <c r="R22" s="514">
        <f>O22-1</f>
        <v>-20</v>
      </c>
      <c r="S22" s="111" t="s">
        <v>387</v>
      </c>
      <c r="T22" s="505"/>
      <c r="U22" s="505"/>
    </row>
    <row r="23" spans="1:21" ht="20.25" customHeight="1" x14ac:dyDescent="0.2">
      <c r="A23" s="431"/>
      <c r="B23" s="1310"/>
      <c r="C23" s="1250"/>
      <c r="D23" s="1312"/>
      <c r="E23" s="947" t="s">
        <v>30</v>
      </c>
      <c r="F23" s="935">
        <v>3</v>
      </c>
      <c r="G23" s="931" t="str">
        <f>OP_リーグ戦!D38</f>
        <v>履正社医療スポーツ専門学校</v>
      </c>
      <c r="H23" s="947" t="s">
        <v>30</v>
      </c>
      <c r="I23" s="935">
        <v>3</v>
      </c>
      <c r="J23" s="931" t="str">
        <f>OP_リーグ戦!D40</f>
        <v>UNIVERSAL LANGUAGE</v>
      </c>
      <c r="K23" s="127"/>
      <c r="L23" s="1347"/>
      <c r="M23" s="1328"/>
      <c r="N23" s="511" t="s">
        <v>30</v>
      </c>
      <c r="O23" s="101">
        <v>1</v>
      </c>
      <c r="P23" s="509" t="str">
        <f>OP_リーグ戦!B5</f>
        <v>Black Jack</v>
      </c>
      <c r="Q23" s="511" t="s">
        <v>30</v>
      </c>
      <c r="R23" s="101">
        <v>1</v>
      </c>
      <c r="S23" s="509" t="str">
        <f>OP_リーグ戦!B7</f>
        <v>Three Horses</v>
      </c>
      <c r="T23" s="505"/>
      <c r="U23" s="505"/>
    </row>
    <row r="24" spans="1:21" ht="20.25" customHeight="1" x14ac:dyDescent="0.2">
      <c r="A24" s="431"/>
      <c r="B24" s="1310"/>
      <c r="C24" s="1250"/>
      <c r="D24" s="1312"/>
      <c r="E24" s="948">
        <v>0.69444444444444453</v>
      </c>
      <c r="F24" s="951">
        <v>4</v>
      </c>
      <c r="G24" s="932" t="str">
        <f>OP_リーグ戦!E38</f>
        <v>Ａｒｅｓ</v>
      </c>
      <c r="H24" s="948">
        <v>0.70833333333333337</v>
      </c>
      <c r="I24" s="951">
        <v>4</v>
      </c>
      <c r="J24" s="932" t="str">
        <f>OP_リーグ戦!E40</f>
        <v>B-fools</v>
      </c>
      <c r="K24" s="128"/>
      <c r="L24" s="1347"/>
      <c r="M24" s="1328"/>
      <c r="N24" s="512">
        <v>0.69444444444444453</v>
      </c>
      <c r="O24" s="100">
        <v>2</v>
      </c>
      <c r="P24" s="508" t="str">
        <f>OP_リーグ戦!C5</f>
        <v>AWESOME　ANSWER</v>
      </c>
      <c r="Q24" s="512">
        <v>0.70833333333333337</v>
      </c>
      <c r="R24" s="100">
        <v>2</v>
      </c>
      <c r="S24" s="508" t="str">
        <f>OP_リーグ戦!C7</f>
        <v>友広会SOLMONSTRE</v>
      </c>
      <c r="T24" s="505"/>
      <c r="U24" s="505"/>
    </row>
    <row r="25" spans="1:21" ht="20.25" customHeight="1" thickBot="1" x14ac:dyDescent="0.25">
      <c r="A25" s="431"/>
      <c r="B25" s="1310"/>
      <c r="C25" s="1251"/>
      <c r="D25" s="1313"/>
      <c r="E25" s="1034" t="s">
        <v>21</v>
      </c>
      <c r="F25" s="299" t="str">
        <f t="shared" ref="F25" si="5">E19</f>
        <v>⑤</v>
      </c>
      <c r="G25" s="300" t="s">
        <v>23</v>
      </c>
      <c r="H25" s="520" t="s">
        <v>21</v>
      </c>
      <c r="I25" s="299" t="str">
        <f>H19</f>
        <v>⑤</v>
      </c>
      <c r="J25" s="300" t="s">
        <v>23</v>
      </c>
      <c r="K25" s="129"/>
      <c r="L25" s="1348"/>
      <c r="M25" s="1329"/>
      <c r="N25" s="520" t="s">
        <v>21</v>
      </c>
      <c r="O25" s="299" t="str">
        <f t="shared" ref="O25" si="6">N19</f>
        <v>⑤</v>
      </c>
      <c r="P25" s="300" t="s">
        <v>23</v>
      </c>
      <c r="Q25" s="520" t="s">
        <v>21</v>
      </c>
      <c r="R25" s="299" t="str">
        <f>Q19</f>
        <v>⑤</v>
      </c>
      <c r="S25" s="300" t="s">
        <v>23</v>
      </c>
      <c r="T25" s="505"/>
      <c r="U25" s="505"/>
    </row>
    <row r="26" spans="1:21" ht="20.25" customHeight="1" thickBot="1" x14ac:dyDescent="0.25">
      <c r="A26" s="431"/>
      <c r="B26" s="1310"/>
      <c r="C26" s="1299"/>
      <c r="D26" s="361" t="s">
        <v>18</v>
      </c>
      <c r="E26" s="211"/>
      <c r="F26" s="514"/>
      <c r="G26" s="515"/>
      <c r="H26" s="511"/>
      <c r="I26" s="514"/>
      <c r="J26" s="515"/>
      <c r="K26" s="462"/>
      <c r="L26" s="461"/>
      <c r="M26" s="516" t="s">
        <v>18</v>
      </c>
      <c r="N26" s="511"/>
      <c r="O26" s="514"/>
      <c r="P26" s="515"/>
      <c r="Q26" s="511"/>
      <c r="R26" s="514"/>
      <c r="S26" s="515"/>
      <c r="T26" s="505"/>
      <c r="U26" s="505"/>
    </row>
    <row r="27" spans="1:21" ht="20.25" customHeight="1" x14ac:dyDescent="0.2">
      <c r="A27" s="431"/>
      <c r="B27" s="1310"/>
      <c r="C27" s="1300"/>
      <c r="D27" s="1311"/>
      <c r="E27" s="211" t="s">
        <v>31</v>
      </c>
      <c r="F27" s="510"/>
      <c r="G27" s="509"/>
      <c r="H27" s="511" t="s">
        <v>378</v>
      </c>
      <c r="I27" s="510"/>
      <c r="J27" s="509"/>
      <c r="K27" s="133"/>
      <c r="L27" s="449"/>
      <c r="M27" s="1345"/>
      <c r="N27" s="511" t="s">
        <v>31</v>
      </c>
      <c r="O27" s="510"/>
      <c r="P27" s="509"/>
      <c r="Q27" s="511" t="s">
        <v>31</v>
      </c>
      <c r="R27" s="510"/>
      <c r="S27" s="509"/>
      <c r="T27" s="505"/>
      <c r="U27" s="505"/>
    </row>
    <row r="28" spans="1:21" ht="20.25" customHeight="1" x14ac:dyDescent="0.2">
      <c r="A28" s="211"/>
      <c r="B28" s="1310"/>
      <c r="C28" s="1300"/>
      <c r="D28" s="1312"/>
      <c r="E28" s="519"/>
      <c r="F28" s="513"/>
      <c r="G28" s="508"/>
      <c r="H28" s="496"/>
      <c r="I28" s="513"/>
      <c r="J28" s="508"/>
      <c r="K28" s="133"/>
      <c r="L28" s="449"/>
      <c r="M28" s="1328"/>
      <c r="N28" s="512"/>
      <c r="O28" s="513"/>
      <c r="P28" s="508"/>
      <c r="Q28" s="512"/>
      <c r="R28" s="513"/>
      <c r="S28" s="508"/>
      <c r="T28" s="505"/>
      <c r="U28" s="505"/>
    </row>
    <row r="29" spans="1:21" ht="20.25" customHeight="1" thickBot="1" x14ac:dyDescent="0.25">
      <c r="A29" s="211"/>
      <c r="B29" s="1310"/>
      <c r="C29" s="1315"/>
      <c r="D29" s="1312"/>
      <c r="E29" s="657" t="s">
        <v>21</v>
      </c>
      <c r="F29" s="527"/>
      <c r="G29" s="666"/>
      <c r="H29" s="520" t="s">
        <v>21</v>
      </c>
      <c r="I29" s="527"/>
      <c r="J29" s="528"/>
      <c r="K29" s="463"/>
      <c r="L29" s="460"/>
      <c r="M29" s="1328"/>
      <c r="N29" s="520" t="s">
        <v>21</v>
      </c>
      <c r="O29" s="527"/>
      <c r="P29" s="528"/>
      <c r="Q29" s="520" t="s">
        <v>21</v>
      </c>
      <c r="R29" s="527"/>
      <c r="S29" s="528"/>
      <c r="T29" s="505"/>
      <c r="U29" s="505"/>
    </row>
    <row r="30" spans="1:21" ht="20.25" customHeight="1" x14ac:dyDescent="0.2">
      <c r="A30" s="211"/>
      <c r="B30" s="1310"/>
      <c r="C30" s="433"/>
      <c r="D30" s="1312"/>
      <c r="E30" s="211"/>
      <c r="F30" s="514"/>
      <c r="G30" s="515"/>
      <c r="H30" s="511"/>
      <c r="I30" s="514"/>
      <c r="J30" s="515"/>
      <c r="K30" s="651"/>
      <c r="L30" s="449"/>
      <c r="M30" s="1328"/>
      <c r="N30" s="511"/>
      <c r="O30" s="514"/>
      <c r="P30" s="515"/>
      <c r="Q30" s="511"/>
      <c r="R30" s="514"/>
      <c r="S30" s="515"/>
      <c r="T30" s="505"/>
      <c r="U30" s="505"/>
    </row>
    <row r="31" spans="1:21" ht="20.25" customHeight="1" x14ac:dyDescent="0.2">
      <c r="A31" s="211"/>
      <c r="B31" s="1310"/>
      <c r="C31" s="433"/>
      <c r="D31" s="1312"/>
      <c r="E31" s="211" t="s">
        <v>32</v>
      </c>
      <c r="F31" s="510"/>
      <c r="G31" s="509"/>
      <c r="H31" s="511" t="s">
        <v>32</v>
      </c>
      <c r="I31" s="510"/>
      <c r="J31" s="509"/>
      <c r="K31" s="1"/>
      <c r="L31" s="449"/>
      <c r="M31" s="1328"/>
      <c r="N31" s="511" t="s">
        <v>32</v>
      </c>
      <c r="O31" s="510"/>
      <c r="P31" s="509"/>
      <c r="Q31" s="511" t="s">
        <v>32</v>
      </c>
      <c r="R31" s="510"/>
      <c r="S31" s="509"/>
      <c r="T31" s="505"/>
      <c r="U31" s="505"/>
    </row>
    <row r="32" spans="1:21" ht="20.25" customHeight="1" x14ac:dyDescent="0.2">
      <c r="A32" s="211"/>
      <c r="B32" s="511"/>
      <c r="C32" s="433"/>
      <c r="D32" s="1312"/>
      <c r="E32" s="519"/>
      <c r="F32" s="513"/>
      <c r="G32" s="508"/>
      <c r="H32" s="512"/>
      <c r="I32" s="513"/>
      <c r="J32" s="508"/>
      <c r="K32" s="5"/>
      <c r="L32" s="449"/>
      <c r="M32" s="1328"/>
      <c r="N32" s="512"/>
      <c r="O32" s="513"/>
      <c r="P32" s="508"/>
      <c r="Q32" s="512"/>
      <c r="R32" s="513"/>
      <c r="S32" s="508"/>
      <c r="T32" s="505"/>
      <c r="U32" s="505"/>
    </row>
    <row r="33" spans="1:20" ht="20.25" customHeight="1" thickBot="1" x14ac:dyDescent="0.25">
      <c r="A33" s="655"/>
      <c r="B33" s="654"/>
      <c r="C33" s="437"/>
      <c r="D33" s="1313"/>
      <c r="E33" s="657" t="s">
        <v>21</v>
      </c>
      <c r="F33" s="527"/>
      <c r="G33" s="528"/>
      <c r="H33" s="520" t="s">
        <v>21</v>
      </c>
      <c r="I33" s="299"/>
      <c r="J33" s="300"/>
      <c r="K33" s="123"/>
      <c r="L33" s="464"/>
      <c r="M33" s="1329"/>
      <c r="N33" s="520" t="s">
        <v>21</v>
      </c>
      <c r="O33" s="527"/>
      <c r="P33" s="528"/>
      <c r="Q33" s="520" t="s">
        <v>21</v>
      </c>
      <c r="R33" s="527"/>
      <c r="S33" s="528"/>
      <c r="T33" s="430"/>
    </row>
    <row r="34" spans="1:20" ht="18" customHeight="1" x14ac:dyDescent="0.2">
      <c r="C34" s="337"/>
      <c r="D34" s="438"/>
      <c r="L34" s="337"/>
      <c r="M34" s="438"/>
    </row>
    <row r="35" spans="1:20" ht="18" customHeight="1" x14ac:dyDescent="0.2">
      <c r="C35" s="439"/>
      <c r="D35" s="440"/>
      <c r="L35" s="651"/>
      <c r="M35" s="440"/>
    </row>
    <row r="36" spans="1:20" ht="18" customHeight="1" x14ac:dyDescent="0.2">
      <c r="C36" s="439"/>
      <c r="D36" s="440"/>
    </row>
  </sheetData>
  <mergeCells count="26">
    <mergeCell ref="C22:C25"/>
    <mergeCell ref="C26:C29"/>
    <mergeCell ref="L3:L5"/>
    <mergeCell ref="L6:L9"/>
    <mergeCell ref="O1:P1"/>
    <mergeCell ref="L14:L17"/>
    <mergeCell ref="L18:L21"/>
    <mergeCell ref="L22:L25"/>
    <mergeCell ref="I1:J1"/>
    <mergeCell ref="L1:M1"/>
    <mergeCell ref="R1:S1"/>
    <mergeCell ref="C1:D1"/>
    <mergeCell ref="F1:G1"/>
    <mergeCell ref="B4:B31"/>
    <mergeCell ref="D15:D25"/>
    <mergeCell ref="M15:M25"/>
    <mergeCell ref="D27:D33"/>
    <mergeCell ref="M27:M33"/>
    <mergeCell ref="D3:D13"/>
    <mergeCell ref="M3:M13"/>
    <mergeCell ref="C3:C5"/>
    <mergeCell ref="C6:C9"/>
    <mergeCell ref="C10:C13"/>
    <mergeCell ref="C14:C17"/>
    <mergeCell ref="C18:C21"/>
    <mergeCell ref="L10:L13"/>
  </mergeCells>
  <phoneticPr fontId="20"/>
  <dataValidations count="1">
    <dataValidation imeMode="halfAlpha" allowBlank="1" showInputMessage="1" showErrorMessage="1" sqref="K27 P3:P4 S4 P7:P8 S31:S32 G23 S8 J27:J28 G27:G28 P12 P27:P28 P16 S19 P31:P32 S27:S28 G3 S23 G19 P19 J31:J32 G31:G32 G7 S11 G15 S15:S16 P23 G11 J19 J23 J11 J3 J7 J15" xr:uid="{00000000-0002-0000-1600-000000000000}"/>
  </dataValidations>
  <pageMargins left="0.43" right="0.48" top="0.53" bottom="0.75" header="0.3" footer="0.3"/>
  <pageSetup paperSize="9" scale="81"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Z36"/>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505" customWidth="1"/>
    <col min="12" max="13" width="5.6640625" style="505" customWidth="1"/>
    <col min="14" max="14" width="6.6640625" style="505" customWidth="1"/>
    <col min="15" max="15" width="5.6640625" style="505" customWidth="1"/>
    <col min="16" max="16" width="18.6640625" style="505" customWidth="1"/>
    <col min="17" max="17" width="6.6640625" style="505" customWidth="1"/>
    <col min="18" max="18" width="5.6640625" style="505" customWidth="1"/>
    <col min="19" max="19" width="18.6640625" style="505" customWidth="1"/>
    <col min="20" max="20" width="8.21875" style="429" customWidth="1"/>
    <col min="22" max="25" width="9" style="429" customWidth="1"/>
    <col min="26" max="16384" width="8.88671875" style="505"/>
  </cols>
  <sheetData>
    <row r="1" spans="1:26" ht="18" customHeight="1" thickBot="1" x14ac:dyDescent="0.25">
      <c r="A1" s="365" t="s">
        <v>11</v>
      </c>
      <c r="B1" s="364" t="s">
        <v>12</v>
      </c>
      <c r="C1" s="1307" t="s">
        <v>13</v>
      </c>
      <c r="D1" s="1308"/>
      <c r="E1" s="650" t="s">
        <v>14</v>
      </c>
      <c r="F1" s="1307" t="s">
        <v>15</v>
      </c>
      <c r="G1" s="1309"/>
      <c r="H1" s="364" t="s">
        <v>14</v>
      </c>
      <c r="I1" s="1309" t="s">
        <v>16</v>
      </c>
      <c r="J1" s="1308"/>
      <c r="K1" s="511"/>
      <c r="L1" s="1307" t="s">
        <v>13</v>
      </c>
      <c r="M1" s="1308"/>
      <c r="N1" s="337" t="s">
        <v>14</v>
      </c>
      <c r="O1" s="1351" t="s">
        <v>356</v>
      </c>
      <c r="P1" s="1352"/>
      <c r="Q1" s="364" t="s">
        <v>14</v>
      </c>
      <c r="R1" s="1309" t="s">
        <v>357</v>
      </c>
      <c r="S1" s="1308"/>
      <c r="V1" s="505"/>
      <c r="W1" s="505"/>
      <c r="X1" s="505"/>
      <c r="Y1" s="505"/>
    </row>
    <row r="2" spans="1:26" ht="20.25" customHeight="1" thickBot="1" x14ac:dyDescent="0.25">
      <c r="A2" s="428"/>
      <c r="B2" s="511"/>
      <c r="C2" s="360" t="s">
        <v>17</v>
      </c>
      <c r="D2" s="361" t="s">
        <v>18</v>
      </c>
      <c r="E2" s="651"/>
      <c r="F2" s="514">
        <v>-61</v>
      </c>
      <c r="G2" s="111" t="str">
        <f>'0723美原,0724東淀川'!G10</f>
        <v>男子-2部B　G</v>
      </c>
      <c r="H2" s="658"/>
      <c r="I2" s="89">
        <f>F2-1</f>
        <v>-62</v>
      </c>
      <c r="J2" s="818" t="s">
        <v>597</v>
      </c>
      <c r="K2" s="511"/>
      <c r="L2" s="360" t="s">
        <v>17</v>
      </c>
      <c r="M2" s="516" t="s">
        <v>18</v>
      </c>
      <c r="N2" s="658"/>
      <c r="O2" s="514">
        <v>-81</v>
      </c>
      <c r="P2" s="648" t="s">
        <v>587</v>
      </c>
      <c r="Q2" s="658"/>
      <c r="R2" s="89">
        <f>O2-1</f>
        <v>-82</v>
      </c>
      <c r="S2" s="648" t="s">
        <v>588</v>
      </c>
      <c r="V2" s="505"/>
      <c r="W2" s="505"/>
      <c r="X2" s="505"/>
      <c r="Y2" s="505"/>
    </row>
    <row r="3" spans="1:26" ht="20.25" customHeight="1" x14ac:dyDescent="0.2">
      <c r="A3" s="211"/>
      <c r="B3" s="511"/>
      <c r="C3" s="1254" t="str">
        <f>P7</f>
        <v>ZEN法律事務所</v>
      </c>
      <c r="D3" s="1311"/>
      <c r="E3" s="651" t="s">
        <v>19</v>
      </c>
      <c r="F3" s="101">
        <v>3</v>
      </c>
      <c r="G3" s="103" t="str">
        <f>OP_リーグ戦!D25</f>
        <v>Revengers</v>
      </c>
      <c r="H3" s="511" t="s">
        <v>19</v>
      </c>
      <c r="I3" s="101">
        <v>1</v>
      </c>
      <c r="J3" s="509" t="str">
        <f>'オーバーCS_フレンドリー マッチ'!C25</f>
        <v>大阪FLIPPERS</v>
      </c>
      <c r="K3" s="127"/>
      <c r="L3" s="459"/>
      <c r="M3" s="1345"/>
      <c r="N3" s="511" t="s">
        <v>19</v>
      </c>
      <c r="O3" s="101">
        <v>1</v>
      </c>
      <c r="P3" s="509" t="str">
        <f>OP_リーグ戦!B58</f>
        <v>ＢＦＳ</v>
      </c>
      <c r="Q3" s="511" t="s">
        <v>19</v>
      </c>
      <c r="R3" s="101">
        <v>1</v>
      </c>
      <c r="S3" s="509" t="str">
        <f>OP_リーグ戦!B59</f>
        <v>ミズノ</v>
      </c>
      <c r="V3" s="505"/>
      <c r="X3" s="505"/>
      <c r="Y3" s="505"/>
    </row>
    <row r="4" spans="1:26" ht="20.25" customHeight="1" x14ac:dyDescent="0.2">
      <c r="A4" s="211"/>
      <c r="B4" s="1310" t="s">
        <v>358</v>
      </c>
      <c r="C4" s="1250"/>
      <c r="D4" s="1312"/>
      <c r="E4" s="265">
        <v>0.41666666666666702</v>
      </c>
      <c r="F4" s="100">
        <v>4</v>
      </c>
      <c r="G4" s="508" t="str">
        <f>OP_リーグ戦!E25</f>
        <v>That’s PIZZA</v>
      </c>
      <c r="H4" s="512">
        <v>0.43055555555555558</v>
      </c>
      <c r="I4" s="100">
        <v>2</v>
      </c>
      <c r="J4" s="508" t="str">
        <f>'オーバーCS_フレンドリー マッチ'!G25</f>
        <v>Regain</v>
      </c>
      <c r="K4" s="127"/>
      <c r="L4" s="449"/>
      <c r="M4" s="1328"/>
      <c r="N4" s="512">
        <v>0.41666666666666702</v>
      </c>
      <c r="O4" s="100">
        <v>2</v>
      </c>
      <c r="P4" s="508" t="str">
        <f>OP_リーグ戦!C58</f>
        <v>VERMELHO</v>
      </c>
      <c r="Q4" s="512">
        <v>0.43055555555555558</v>
      </c>
      <c r="R4" s="100">
        <v>2</v>
      </c>
      <c r="S4" s="508" t="str">
        <f>OP_リーグ戦!C59</f>
        <v>星籠会</v>
      </c>
      <c r="V4" s="881"/>
      <c r="W4" s="891"/>
      <c r="X4" s="151"/>
      <c r="Y4" s="881"/>
      <c r="Z4" s="151"/>
    </row>
    <row r="5" spans="1:26" ht="20.25" customHeight="1" thickBot="1" x14ac:dyDescent="0.25">
      <c r="A5" s="211"/>
      <c r="B5" s="1310"/>
      <c r="C5" s="1251"/>
      <c r="D5" s="1312"/>
      <c r="E5" s="264" t="s">
        <v>21</v>
      </c>
      <c r="F5" s="114" t="str">
        <f t="shared" ref="F5" si="0">E7</f>
        <v>②</v>
      </c>
      <c r="G5" s="113" t="s">
        <v>23</v>
      </c>
      <c r="H5" s="520" t="s">
        <v>21</v>
      </c>
      <c r="I5" s="114" t="str">
        <f t="shared" ref="I5" si="1">H7</f>
        <v>②</v>
      </c>
      <c r="J5" s="113" t="s">
        <v>23</v>
      </c>
      <c r="K5" s="129"/>
      <c r="L5" s="460"/>
      <c r="M5" s="1328"/>
      <c r="N5" s="520" t="s">
        <v>21</v>
      </c>
      <c r="O5" s="114" t="str">
        <f t="shared" ref="O5" si="2">N7</f>
        <v>②</v>
      </c>
      <c r="P5" s="113" t="s">
        <v>23</v>
      </c>
      <c r="Q5" s="520" t="s">
        <v>21</v>
      </c>
      <c r="R5" s="114" t="str">
        <f>Q7</f>
        <v>②</v>
      </c>
      <c r="S5" s="113" t="s">
        <v>23</v>
      </c>
      <c r="V5" s="881"/>
      <c r="W5" s="891"/>
      <c r="X5" s="151"/>
      <c r="Y5" s="881"/>
      <c r="Z5" s="151"/>
    </row>
    <row r="6" spans="1:26" ht="20.25" customHeight="1" x14ac:dyDescent="0.2">
      <c r="A6" s="211"/>
      <c r="B6" s="1310"/>
      <c r="C6" s="1349" t="str">
        <f>P3</f>
        <v>ＢＦＳ</v>
      </c>
      <c r="D6" s="1312"/>
      <c r="E6" s="651"/>
      <c r="F6" s="339">
        <f>I2-1</f>
        <v>-63</v>
      </c>
      <c r="G6" s="111" t="str">
        <f>'0723美原,0724東淀川'!J10</f>
        <v>男子-2部B　H</v>
      </c>
      <c r="H6" s="511"/>
      <c r="I6" s="89">
        <f>F6-1</f>
        <v>-64</v>
      </c>
      <c r="J6" s="515" t="s">
        <v>596</v>
      </c>
      <c r="K6" s="511"/>
      <c r="L6" s="461"/>
      <c r="M6" s="1328"/>
      <c r="N6" s="511"/>
      <c r="O6" s="89">
        <f>R2-1</f>
        <v>-83</v>
      </c>
      <c r="P6" s="648" t="s">
        <v>589</v>
      </c>
      <c r="Q6" s="511"/>
      <c r="R6" s="89">
        <f>O6-1</f>
        <v>-84</v>
      </c>
      <c r="S6" s="648" t="s">
        <v>590</v>
      </c>
      <c r="V6" s="122"/>
      <c r="W6" s="891"/>
      <c r="X6" s="151"/>
      <c r="Y6" s="122"/>
      <c r="Z6" s="151"/>
    </row>
    <row r="7" spans="1:26" ht="20.25" customHeight="1" x14ac:dyDescent="0.2">
      <c r="A7" s="211"/>
      <c r="B7" s="1310"/>
      <c r="C7" s="1250"/>
      <c r="D7" s="1312"/>
      <c r="E7" s="651" t="s">
        <v>22</v>
      </c>
      <c r="F7" s="101">
        <v>3</v>
      </c>
      <c r="G7" s="103" t="str">
        <f>OP_リーグ戦!D26</f>
        <v>銀籠クラブ</v>
      </c>
      <c r="H7" s="511" t="s">
        <v>22</v>
      </c>
      <c r="I7" s="510"/>
      <c r="J7" s="103" t="str">
        <f>'オーバーCS_フレンドリー マッチ'!B11</f>
        <v>Welcome</v>
      </c>
      <c r="K7" s="127"/>
      <c r="L7" s="449"/>
      <c r="M7" s="1328"/>
      <c r="N7" s="511" t="s">
        <v>22</v>
      </c>
      <c r="O7" s="101">
        <v>1</v>
      </c>
      <c r="P7" s="509" t="str">
        <f>OP_リーグ戦!B60</f>
        <v>ZEN法律事務所</v>
      </c>
      <c r="Q7" s="511" t="s">
        <v>22</v>
      </c>
      <c r="R7" s="101">
        <v>1</v>
      </c>
      <c r="S7" s="509" t="str">
        <f>OP_リーグ戦!B61</f>
        <v>KOBUTA</v>
      </c>
      <c r="V7" s="340"/>
      <c r="W7" s="891"/>
      <c r="X7" s="151"/>
      <c r="Y7" s="125"/>
      <c r="Z7" s="151"/>
    </row>
    <row r="8" spans="1:26" ht="20.25" customHeight="1" x14ac:dyDescent="0.2">
      <c r="A8" s="211"/>
      <c r="B8" s="1310"/>
      <c r="C8" s="1250"/>
      <c r="D8" s="1312"/>
      <c r="E8" s="265">
        <v>0.47222222222222227</v>
      </c>
      <c r="F8" s="100">
        <v>4</v>
      </c>
      <c r="G8" s="508" t="str">
        <f>OP_リーグ戦!E26</f>
        <v>ファストウィングス</v>
      </c>
      <c r="H8" s="512">
        <v>0.4861111111111111</v>
      </c>
      <c r="I8" s="513"/>
      <c r="J8" s="1039" t="s">
        <v>1119</v>
      </c>
      <c r="K8" s="127"/>
      <c r="L8" s="449"/>
      <c r="M8" s="1328"/>
      <c r="N8" s="512">
        <v>0.47222222222222227</v>
      </c>
      <c r="O8" s="100">
        <v>2</v>
      </c>
      <c r="P8" s="508" t="str">
        <f>OP_リーグ戦!C60</f>
        <v>損保ジャパン日本興亜</v>
      </c>
      <c r="Q8" s="512">
        <v>0.4861111111111111</v>
      </c>
      <c r="R8" s="100">
        <v>2</v>
      </c>
      <c r="S8" s="508" t="str">
        <f>OP_リーグ戦!C61</f>
        <v>Quickmonkey</v>
      </c>
      <c r="V8" s="881"/>
      <c r="W8" s="891"/>
      <c r="X8" s="151"/>
      <c r="Y8" s="881"/>
      <c r="Z8" s="151"/>
    </row>
    <row r="9" spans="1:26" ht="20.25" customHeight="1" thickBot="1" x14ac:dyDescent="0.25">
      <c r="A9" s="211"/>
      <c r="B9" s="1310"/>
      <c r="C9" s="1251"/>
      <c r="D9" s="1312"/>
      <c r="E9" s="264" t="s">
        <v>21</v>
      </c>
      <c r="F9" s="299" t="str">
        <f>E3</f>
        <v>①</v>
      </c>
      <c r="G9" s="300" t="s">
        <v>23</v>
      </c>
      <c r="H9" s="520" t="s">
        <v>21</v>
      </c>
      <c r="I9" s="299" t="str">
        <f t="shared" ref="I9" si="3">H3</f>
        <v>①</v>
      </c>
      <c r="J9" s="300" t="s">
        <v>23</v>
      </c>
      <c r="K9" s="129"/>
      <c r="L9" s="460"/>
      <c r="M9" s="1328"/>
      <c r="N9" s="520" t="s">
        <v>21</v>
      </c>
      <c r="O9" s="299" t="str">
        <f>N3</f>
        <v>①</v>
      </c>
      <c r="P9" s="300" t="s">
        <v>23</v>
      </c>
      <c r="Q9" s="520" t="s">
        <v>21</v>
      </c>
      <c r="R9" s="299" t="str">
        <f>Q3</f>
        <v>①</v>
      </c>
      <c r="S9" s="300" t="s">
        <v>23</v>
      </c>
      <c r="V9" s="881"/>
      <c r="W9" s="891"/>
      <c r="X9" s="151"/>
      <c r="Y9" s="881"/>
      <c r="Z9" s="151"/>
    </row>
    <row r="10" spans="1:26" ht="20.25" customHeight="1" x14ac:dyDescent="0.2">
      <c r="A10" s="211"/>
      <c r="B10" s="1310"/>
      <c r="C10" s="1349" t="str">
        <f>P15</f>
        <v>Nuts</v>
      </c>
      <c r="D10" s="1312"/>
      <c r="E10" s="651"/>
      <c r="F10" s="339">
        <f>I6-1</f>
        <v>-65</v>
      </c>
      <c r="G10" s="111" t="s">
        <v>394</v>
      </c>
      <c r="H10" s="511"/>
      <c r="I10" s="89">
        <f>F10-1</f>
        <v>-66</v>
      </c>
      <c r="J10" s="818" t="str">
        <f>OP_リーグ戦!CX9</f>
        <v>女子-3部　は</v>
      </c>
      <c r="K10" s="130"/>
      <c r="L10" s="461"/>
      <c r="M10" s="1328"/>
      <c r="N10" s="511"/>
      <c r="O10" s="89">
        <f>R6-1</f>
        <v>-85</v>
      </c>
      <c r="P10" s="648" t="s">
        <v>591</v>
      </c>
      <c r="Q10" s="511"/>
      <c r="R10" s="89">
        <f>O10-1</f>
        <v>-86</v>
      </c>
      <c r="S10" s="648" t="s">
        <v>587</v>
      </c>
      <c r="V10" s="122"/>
      <c r="W10" s="891"/>
      <c r="X10" s="151"/>
      <c r="Y10" s="122"/>
      <c r="Z10" s="151"/>
    </row>
    <row r="11" spans="1:26" ht="20.25" customHeight="1" x14ac:dyDescent="0.2">
      <c r="A11" s="211"/>
      <c r="B11" s="1310"/>
      <c r="C11" s="1250"/>
      <c r="D11" s="1312"/>
      <c r="E11" s="651" t="s">
        <v>24</v>
      </c>
      <c r="F11" s="101">
        <v>1</v>
      </c>
      <c r="G11" s="509" t="str">
        <f>OP_リーグ戦!B80</f>
        <v>REVIVAL</v>
      </c>
      <c r="H11" s="511" t="s">
        <v>24</v>
      </c>
      <c r="I11" s="101">
        <v>1</v>
      </c>
      <c r="J11" s="509" t="str">
        <f>'1003臨海,美原'!R3</f>
        <v>フェアリーズ</v>
      </c>
      <c r="K11" s="127"/>
      <c r="L11" s="449"/>
      <c r="M11" s="1328"/>
      <c r="N11" s="511" t="s">
        <v>24</v>
      </c>
      <c r="O11" s="101">
        <v>1</v>
      </c>
      <c r="P11" s="509" t="str">
        <f>OP_リーグ戦!B62</f>
        <v>ゆとり世代</v>
      </c>
      <c r="Q11" s="511" t="s">
        <v>24</v>
      </c>
      <c r="R11" s="101">
        <v>3</v>
      </c>
      <c r="S11" s="103" t="str">
        <f>OP_リーグ戦!D58</f>
        <v>SaladBall</v>
      </c>
      <c r="V11" s="340"/>
      <c r="W11" s="891"/>
      <c r="X11" s="151"/>
      <c r="Y11" s="125"/>
      <c r="Z11" s="151"/>
    </row>
    <row r="12" spans="1:26" ht="20.25" customHeight="1" x14ac:dyDescent="0.2">
      <c r="A12" s="211"/>
      <c r="B12" s="1310"/>
      <c r="C12" s="1250"/>
      <c r="D12" s="1312"/>
      <c r="E12" s="266">
        <v>0.52777777777777779</v>
      </c>
      <c r="F12" s="100">
        <v>2</v>
      </c>
      <c r="G12" s="508" t="str">
        <f>OP_リーグ戦!C80</f>
        <v>大阪T＆E</v>
      </c>
      <c r="H12" s="311">
        <v>0.54166666666666663</v>
      </c>
      <c r="I12" s="100">
        <v>3</v>
      </c>
      <c r="J12" s="105" t="str">
        <f>'1003臨海,美原'!U3</f>
        <v>LAPHU</v>
      </c>
      <c r="K12" s="127"/>
      <c r="L12" s="449"/>
      <c r="M12" s="1328"/>
      <c r="N12" s="311">
        <v>0.52777777777777779</v>
      </c>
      <c r="O12" s="100">
        <v>2</v>
      </c>
      <c r="P12" s="508" t="str">
        <f>OP_リーグ戦!C62</f>
        <v>大阪山田クラブ</v>
      </c>
      <c r="Q12" s="311">
        <v>0.54166666666666663</v>
      </c>
      <c r="R12" s="100">
        <v>4</v>
      </c>
      <c r="S12" s="508" t="str">
        <f>OP_リーグ戦!E58</f>
        <v>-SPIRYTUS-</v>
      </c>
      <c r="V12" s="881"/>
      <c r="W12" s="891"/>
      <c r="X12" s="151"/>
      <c r="Y12" s="881"/>
      <c r="Z12" s="151"/>
    </row>
    <row r="13" spans="1:26" ht="20.25" customHeight="1" thickBot="1" x14ac:dyDescent="0.25">
      <c r="A13" s="211"/>
      <c r="B13" s="1310"/>
      <c r="C13" s="1251"/>
      <c r="D13" s="1313"/>
      <c r="E13" s="264" t="s">
        <v>21</v>
      </c>
      <c r="F13" s="114" t="str">
        <f t="shared" ref="F13" si="4">E15</f>
        <v>④</v>
      </c>
      <c r="G13" s="113" t="s">
        <v>23</v>
      </c>
      <c r="H13" s="520" t="s">
        <v>21</v>
      </c>
      <c r="I13" s="114" t="str">
        <f t="shared" ref="I13" si="5">H15</f>
        <v>④</v>
      </c>
      <c r="J13" s="113" t="s">
        <v>23</v>
      </c>
      <c r="K13" s="129"/>
      <c r="L13" s="460"/>
      <c r="M13" s="1329"/>
      <c r="N13" s="520" t="s">
        <v>21</v>
      </c>
      <c r="O13" s="114" t="str">
        <f t="shared" ref="O13" si="6">N15</f>
        <v>④</v>
      </c>
      <c r="P13" s="113" t="s">
        <v>23</v>
      </c>
      <c r="Q13" s="520" t="s">
        <v>21</v>
      </c>
      <c r="R13" s="114" t="str">
        <f>Q15</f>
        <v>④</v>
      </c>
      <c r="S13" s="113" t="s">
        <v>23</v>
      </c>
      <c r="V13" s="881"/>
      <c r="W13" s="891"/>
      <c r="X13" s="151"/>
      <c r="Y13" s="881"/>
      <c r="Z13" s="151"/>
    </row>
    <row r="14" spans="1:26" ht="20.25" customHeight="1" thickBot="1" x14ac:dyDescent="0.25">
      <c r="A14" s="362"/>
      <c r="B14" s="1310"/>
      <c r="C14" s="1349" t="str">
        <f>P11</f>
        <v>ゆとり世代</v>
      </c>
      <c r="D14" s="361" t="s">
        <v>18</v>
      </c>
      <c r="E14" s="651"/>
      <c r="F14" s="339">
        <f>I10-1</f>
        <v>-67</v>
      </c>
      <c r="G14" s="111" t="s">
        <v>395</v>
      </c>
      <c r="H14" s="511"/>
      <c r="I14" s="89">
        <f>F14-1</f>
        <v>-68</v>
      </c>
      <c r="J14" s="818" t="str">
        <f>OP_リーグ戦!CZ9</f>
        <v>女子-3部　ひ</v>
      </c>
      <c r="K14" s="511"/>
      <c r="L14" s="461"/>
      <c r="M14" s="516" t="s">
        <v>18</v>
      </c>
      <c r="N14" s="511"/>
      <c r="O14" s="89">
        <f>R10-1</f>
        <v>-87</v>
      </c>
      <c r="P14" s="648" t="s">
        <v>588</v>
      </c>
      <c r="Q14" s="511"/>
      <c r="R14" s="89">
        <f>O14-1</f>
        <v>-88</v>
      </c>
      <c r="S14" s="648" t="s">
        <v>589</v>
      </c>
      <c r="V14" s="122"/>
      <c r="W14" s="891"/>
      <c r="X14" s="151"/>
      <c r="Y14" s="122"/>
      <c r="Z14" s="151"/>
    </row>
    <row r="15" spans="1:26" ht="20.25" customHeight="1" x14ac:dyDescent="0.2">
      <c r="A15" s="362"/>
      <c r="B15" s="1310"/>
      <c r="C15" s="1250"/>
      <c r="D15" s="1311"/>
      <c r="E15" s="651" t="s">
        <v>25</v>
      </c>
      <c r="F15" s="101">
        <v>1</v>
      </c>
      <c r="G15" s="509" t="str">
        <f>OP_リーグ戦!B81</f>
        <v>Aula</v>
      </c>
      <c r="H15" s="511" t="s">
        <v>25</v>
      </c>
      <c r="I15" s="101">
        <v>1</v>
      </c>
      <c r="J15" s="509" t="str">
        <f>'1003臨海,美原'!R7</f>
        <v>PORKY’S</v>
      </c>
      <c r="K15" s="127"/>
      <c r="L15" s="449"/>
      <c r="M15" s="1345"/>
      <c r="N15" s="511" t="s">
        <v>25</v>
      </c>
      <c r="O15" s="101">
        <v>3</v>
      </c>
      <c r="P15" s="103" t="str">
        <f>OP_リーグ戦!D59</f>
        <v>Nuts</v>
      </c>
      <c r="Q15" s="511" t="s">
        <v>25</v>
      </c>
      <c r="R15" s="101">
        <v>3</v>
      </c>
      <c r="S15" s="103" t="str">
        <f>OP_リーグ戦!D60</f>
        <v>My pacers</v>
      </c>
      <c r="V15" s="340"/>
      <c r="W15" s="891"/>
      <c r="X15" s="151"/>
      <c r="Y15" s="125"/>
      <c r="Z15" s="151"/>
    </row>
    <row r="16" spans="1:26" ht="20.25" customHeight="1" x14ac:dyDescent="0.2">
      <c r="A16" s="362">
        <v>7</v>
      </c>
      <c r="B16" s="1310"/>
      <c r="C16" s="1250"/>
      <c r="D16" s="1312"/>
      <c r="E16" s="265">
        <v>0.58333333333333337</v>
      </c>
      <c r="F16" s="100">
        <v>2</v>
      </c>
      <c r="G16" s="508" t="str">
        <f>OP_リーグ戦!C81</f>
        <v>泉北クラブ</v>
      </c>
      <c r="H16" s="512">
        <v>0.59722222222222221</v>
      </c>
      <c r="I16" s="100">
        <v>3</v>
      </c>
      <c r="J16" s="105" t="str">
        <f>'1003臨海,美原'!U7</f>
        <v>Amber Cats</v>
      </c>
      <c r="K16" s="128"/>
      <c r="L16" s="449"/>
      <c r="M16" s="1328"/>
      <c r="N16" s="512">
        <v>0.58333333333333337</v>
      </c>
      <c r="O16" s="100">
        <v>4</v>
      </c>
      <c r="P16" s="508" t="str">
        <f>OP_リーグ戦!E59</f>
        <v>AXE</v>
      </c>
      <c r="Q16" s="512">
        <v>0.59722222222222221</v>
      </c>
      <c r="R16" s="100">
        <v>4</v>
      </c>
      <c r="S16" s="508" t="str">
        <f>OP_リーグ戦!E60</f>
        <v>ASTERISM</v>
      </c>
      <c r="V16" s="881"/>
      <c r="W16" s="891"/>
      <c r="X16" s="151"/>
      <c r="Y16" s="881"/>
      <c r="Z16" s="151"/>
    </row>
    <row r="17" spans="1:26" ht="20.25" customHeight="1" thickBot="1" x14ac:dyDescent="0.25">
      <c r="A17" s="511" t="s">
        <v>26</v>
      </c>
      <c r="B17" s="1310"/>
      <c r="C17" s="1251"/>
      <c r="D17" s="1312"/>
      <c r="E17" s="264" t="s">
        <v>21</v>
      </c>
      <c r="F17" s="299" t="str">
        <f>E11</f>
        <v>③</v>
      </c>
      <c r="G17" s="300" t="s">
        <v>23</v>
      </c>
      <c r="H17" s="520" t="s">
        <v>21</v>
      </c>
      <c r="I17" s="299" t="str">
        <f t="shared" ref="I17" si="7">H11</f>
        <v>③</v>
      </c>
      <c r="J17" s="300" t="s">
        <v>23</v>
      </c>
      <c r="K17" s="129"/>
      <c r="L17" s="460"/>
      <c r="M17" s="1328"/>
      <c r="N17" s="520" t="s">
        <v>21</v>
      </c>
      <c r="O17" s="299" t="str">
        <f>N11</f>
        <v>③</v>
      </c>
      <c r="P17" s="300" t="s">
        <v>23</v>
      </c>
      <c r="Q17" s="520" t="s">
        <v>21</v>
      </c>
      <c r="R17" s="299" t="str">
        <f>Q11</f>
        <v>③</v>
      </c>
      <c r="S17" s="300" t="s">
        <v>23</v>
      </c>
      <c r="V17" s="881"/>
      <c r="W17" s="891"/>
      <c r="X17" s="151"/>
      <c r="Y17" s="881"/>
      <c r="Z17" s="151"/>
    </row>
    <row r="18" spans="1:26" ht="20.25" customHeight="1" x14ac:dyDescent="0.2">
      <c r="A18" s="511">
        <v>11</v>
      </c>
      <c r="B18" s="1310"/>
      <c r="C18" s="1249" t="str">
        <f>P23</f>
        <v>LAZO</v>
      </c>
      <c r="D18" s="1312"/>
      <c r="E18" s="651"/>
      <c r="F18" s="339">
        <f>I14-1</f>
        <v>-69</v>
      </c>
      <c r="G18" s="111" t="str">
        <f>OP_リーグ戦!AI37</f>
        <v>男子-2部A　D</v>
      </c>
      <c r="H18" s="511"/>
      <c r="I18" s="89">
        <f>F18-1</f>
        <v>-70</v>
      </c>
      <c r="J18" s="818" t="str">
        <f>'0711おおきに'!J10</f>
        <v>女子-3部　は</v>
      </c>
      <c r="K18" s="511"/>
      <c r="L18" s="461"/>
      <c r="M18" s="1328"/>
      <c r="N18" s="511"/>
      <c r="O18" s="89">
        <f>R14-1</f>
        <v>-89</v>
      </c>
      <c r="P18" s="648" t="s">
        <v>590</v>
      </c>
      <c r="Q18" s="511"/>
      <c r="R18" s="89">
        <f>O18-1</f>
        <v>-90</v>
      </c>
      <c r="S18" s="111" t="s">
        <v>54</v>
      </c>
      <c r="V18" s="122"/>
      <c r="W18" s="891"/>
      <c r="X18" s="151"/>
      <c r="Y18" s="122"/>
      <c r="Z18" s="151"/>
    </row>
    <row r="19" spans="1:26" ht="20.25" customHeight="1" x14ac:dyDescent="0.2">
      <c r="A19" s="511" t="s">
        <v>11</v>
      </c>
      <c r="B19" s="1310"/>
      <c r="C19" s="1250"/>
      <c r="D19" s="1312"/>
      <c r="E19" s="651" t="s">
        <v>27</v>
      </c>
      <c r="F19" s="101">
        <v>3</v>
      </c>
      <c r="G19" s="103" t="str">
        <f>OP_リーグ戦!AI6</f>
        <v>FIFTY RIVERS</v>
      </c>
      <c r="H19" s="511" t="s">
        <v>27</v>
      </c>
      <c r="I19" s="101">
        <v>4</v>
      </c>
      <c r="J19" s="103" t="str">
        <f>'0711東淀川,0717東淀川,丸善'!U12</f>
        <v>Felix</v>
      </c>
      <c r="K19" s="127"/>
      <c r="L19" s="449"/>
      <c r="M19" s="1328"/>
      <c r="N19" s="511" t="s">
        <v>27</v>
      </c>
      <c r="O19" s="101">
        <v>3</v>
      </c>
      <c r="P19" s="103" t="str">
        <f>OP_リーグ戦!D61</f>
        <v>JADE</v>
      </c>
      <c r="Q19" s="511" t="s">
        <v>27</v>
      </c>
      <c r="R19" s="101">
        <v>1</v>
      </c>
      <c r="S19" s="509" t="str">
        <f>OP_リーグ戦!B38</f>
        <v>DAIHO</v>
      </c>
      <c r="T19" s="95"/>
      <c r="U19" s="889"/>
      <c r="V19" s="340"/>
      <c r="W19" s="891"/>
      <c r="X19" s="151"/>
      <c r="Y19" s="125"/>
      <c r="Z19" s="151"/>
    </row>
    <row r="20" spans="1:26" ht="20.25" customHeight="1" x14ac:dyDescent="0.2">
      <c r="A20" s="211" t="s">
        <v>29</v>
      </c>
      <c r="B20" s="1310"/>
      <c r="C20" s="1250"/>
      <c r="D20" s="1312"/>
      <c r="E20" s="265">
        <v>0.63888888888888895</v>
      </c>
      <c r="F20" s="100">
        <v>2</v>
      </c>
      <c r="G20" s="105" t="str">
        <f>'0613おおきに'!S20</f>
        <v>Golden Age</v>
      </c>
      <c r="H20" s="512">
        <v>0.65277777777777779</v>
      </c>
      <c r="I20" s="100">
        <v>5</v>
      </c>
      <c r="J20" s="148" t="str">
        <f>OP_リーグ戦!CX10</f>
        <v>iVrogne</v>
      </c>
      <c r="K20" s="128"/>
      <c r="L20" s="449"/>
      <c r="M20" s="1328"/>
      <c r="N20" s="512">
        <v>0.63888888888888895</v>
      </c>
      <c r="O20" s="100">
        <v>4</v>
      </c>
      <c r="P20" s="508" t="str">
        <f>OP_リーグ戦!E61</f>
        <v>ANYSAKI</v>
      </c>
      <c r="Q20" s="512">
        <v>0.65277777777777779</v>
      </c>
      <c r="R20" s="100">
        <v>2</v>
      </c>
      <c r="S20" s="508" t="str">
        <f>OP_リーグ戦!C38</f>
        <v>阪和興業</v>
      </c>
      <c r="T20" s="95"/>
      <c r="U20" s="889"/>
      <c r="V20" s="881"/>
      <c r="W20" s="891"/>
      <c r="X20" s="151"/>
      <c r="Y20" s="881"/>
      <c r="Z20" s="151"/>
    </row>
    <row r="21" spans="1:26" ht="20.25" customHeight="1" thickBot="1" x14ac:dyDescent="0.25">
      <c r="A21" s="511"/>
      <c r="B21" s="1310"/>
      <c r="C21" s="1251"/>
      <c r="D21" s="1312"/>
      <c r="E21" s="264" t="s">
        <v>21</v>
      </c>
      <c r="F21" s="114" t="str">
        <f t="shared" ref="F21" si="8">E23</f>
        <v>⑥</v>
      </c>
      <c r="G21" s="113" t="s">
        <v>23</v>
      </c>
      <c r="H21" s="520" t="s">
        <v>21</v>
      </c>
      <c r="I21" s="114" t="str">
        <f t="shared" ref="I21" si="9">H23</f>
        <v>⑥</v>
      </c>
      <c r="J21" s="113" t="s">
        <v>23</v>
      </c>
      <c r="K21" s="129"/>
      <c r="L21" s="460"/>
      <c r="M21" s="1328"/>
      <c r="N21" s="520" t="s">
        <v>21</v>
      </c>
      <c r="O21" s="114" t="str">
        <f t="shared" ref="O21" si="10">N23</f>
        <v>⑥</v>
      </c>
      <c r="P21" s="113" t="s">
        <v>23</v>
      </c>
      <c r="Q21" s="520" t="s">
        <v>21</v>
      </c>
      <c r="R21" s="114" t="str">
        <f>Q23</f>
        <v>⑥</v>
      </c>
      <c r="S21" s="113" t="s">
        <v>23</v>
      </c>
      <c r="T21" s="890"/>
      <c r="U21" s="889"/>
      <c r="V21" s="881"/>
      <c r="W21" s="891"/>
      <c r="X21" s="151"/>
      <c r="Y21" s="881"/>
      <c r="Z21" s="151"/>
    </row>
    <row r="22" spans="1:26" ht="20.25" customHeight="1" x14ac:dyDescent="0.2">
      <c r="A22" s="431"/>
      <c r="B22" s="1310"/>
      <c r="C22" s="1349" t="str">
        <f>P19</f>
        <v>JADE</v>
      </c>
      <c r="D22" s="1312"/>
      <c r="E22" s="651"/>
      <c r="F22" s="339">
        <f>I18-1</f>
        <v>-71</v>
      </c>
      <c r="G22" s="111" t="str">
        <f>OP_リーグ戦!AK37</f>
        <v>男子-2部A　E</v>
      </c>
      <c r="H22" s="511"/>
      <c r="I22" s="89">
        <f>F22-1</f>
        <v>-72</v>
      </c>
      <c r="J22" s="818" t="str">
        <f>'0711おおきに'!J14</f>
        <v>女子-3部　ひ</v>
      </c>
      <c r="K22" s="511"/>
      <c r="L22" s="461"/>
      <c r="M22" s="1328"/>
      <c r="N22" s="511"/>
      <c r="O22" s="89">
        <f>R18-1</f>
        <v>-91</v>
      </c>
      <c r="P22" s="648" t="s">
        <v>587</v>
      </c>
      <c r="Q22" s="511"/>
      <c r="R22" s="89">
        <f>O22-1</f>
        <v>-92</v>
      </c>
      <c r="S22" s="111" t="s">
        <v>55</v>
      </c>
      <c r="T22" s="890"/>
      <c r="U22" s="889"/>
      <c r="V22" s="122"/>
      <c r="W22" s="891"/>
      <c r="X22" s="151"/>
      <c r="Y22" s="122"/>
      <c r="Z22" s="151"/>
    </row>
    <row r="23" spans="1:26" ht="20.25" customHeight="1" x14ac:dyDescent="0.2">
      <c r="A23" s="431"/>
      <c r="B23" s="1310"/>
      <c r="C23" s="1250"/>
      <c r="D23" s="1312"/>
      <c r="E23" s="651" t="s">
        <v>30</v>
      </c>
      <c r="F23" s="101">
        <v>3</v>
      </c>
      <c r="G23" s="103" t="str">
        <f>OP_リーグ戦!AK6</f>
        <v>EL.DRAGON</v>
      </c>
      <c r="H23" s="511" t="s">
        <v>30</v>
      </c>
      <c r="I23" s="101">
        <v>4</v>
      </c>
      <c r="J23" s="103" t="str">
        <f>'0711東淀川,0717東淀川,丸善'!R12</f>
        <v>オラクル</v>
      </c>
      <c r="K23" s="127"/>
      <c r="L23" s="449"/>
      <c r="M23" s="1328"/>
      <c r="N23" s="511" t="s">
        <v>30</v>
      </c>
      <c r="O23" s="101">
        <v>5</v>
      </c>
      <c r="P23" s="103" t="str">
        <f>OP_リーグ戦!F58</f>
        <v>LAZO</v>
      </c>
      <c r="Q23" s="511" t="s">
        <v>30</v>
      </c>
      <c r="R23" s="101">
        <v>1</v>
      </c>
      <c r="S23" s="509" t="str">
        <f>OP_リーグ戦!B39</f>
        <v>Rukiies</v>
      </c>
      <c r="T23" s="890"/>
      <c r="U23" s="889"/>
      <c r="V23" s="340"/>
      <c r="W23" s="891"/>
      <c r="X23" s="151"/>
      <c r="Y23" s="125"/>
      <c r="Z23" s="151"/>
    </row>
    <row r="24" spans="1:26" ht="20.25" customHeight="1" x14ac:dyDescent="0.2">
      <c r="A24" s="431"/>
      <c r="B24" s="1310"/>
      <c r="C24" s="1250"/>
      <c r="D24" s="1312"/>
      <c r="E24" s="265">
        <v>0.69444444444444453</v>
      </c>
      <c r="F24" s="100">
        <v>2</v>
      </c>
      <c r="G24" s="105" t="str">
        <f>'0723美原,0724東淀川'!J16</f>
        <v>teksa.B</v>
      </c>
      <c r="H24" s="512">
        <v>0.70833333333333337</v>
      </c>
      <c r="I24" s="100">
        <v>5</v>
      </c>
      <c r="J24" s="148" t="str">
        <f>OP_リーグ戦!CZ10</f>
        <v>LIB</v>
      </c>
      <c r="K24" s="128"/>
      <c r="L24" s="449"/>
      <c r="M24" s="1328"/>
      <c r="N24" s="512">
        <v>0.69444444444444453</v>
      </c>
      <c r="O24" s="100">
        <v>6</v>
      </c>
      <c r="P24" s="508" t="str">
        <f>OP_リーグ戦!G58</f>
        <v>BEAT</v>
      </c>
      <c r="Q24" s="512">
        <v>0.70833333333333337</v>
      </c>
      <c r="R24" s="100">
        <v>2</v>
      </c>
      <c r="S24" s="508" t="str">
        <f>OP_リーグ戦!C39</f>
        <v>Ｏ’ＳＡＮＳ</v>
      </c>
      <c r="T24" s="95"/>
      <c r="U24" s="889"/>
      <c r="V24" s="881"/>
      <c r="W24" s="891"/>
      <c r="X24" s="151"/>
      <c r="Y24" s="881"/>
      <c r="Z24" s="151"/>
    </row>
    <row r="25" spans="1:26" ht="20.25" customHeight="1" thickBot="1" x14ac:dyDescent="0.25">
      <c r="A25" s="431"/>
      <c r="B25" s="1310"/>
      <c r="C25" s="1251"/>
      <c r="D25" s="1313"/>
      <c r="E25" s="264" t="s">
        <v>21</v>
      </c>
      <c r="F25" s="299" t="str">
        <f t="shared" ref="F25" si="11">E19</f>
        <v>⑤</v>
      </c>
      <c r="G25" s="300" t="s">
        <v>23</v>
      </c>
      <c r="H25" s="520" t="s">
        <v>21</v>
      </c>
      <c r="I25" s="299" t="str">
        <f t="shared" ref="I25" si="12">H19</f>
        <v>⑤</v>
      </c>
      <c r="J25" s="300" t="s">
        <v>23</v>
      </c>
      <c r="K25" s="129"/>
      <c r="L25" s="460"/>
      <c r="M25" s="1329"/>
      <c r="N25" s="520" t="s">
        <v>21</v>
      </c>
      <c r="O25" s="299" t="str">
        <f t="shared" ref="O25" si="13">N19</f>
        <v>⑤</v>
      </c>
      <c r="P25" s="300" t="s">
        <v>23</v>
      </c>
      <c r="Q25" s="520" t="s">
        <v>21</v>
      </c>
      <c r="R25" s="299" t="str">
        <f>Q19</f>
        <v>⑤</v>
      </c>
      <c r="S25" s="300" t="s">
        <v>23</v>
      </c>
      <c r="T25" s="95"/>
      <c r="U25" s="889"/>
      <c r="V25" s="881"/>
      <c r="W25" s="891"/>
      <c r="X25" s="151"/>
      <c r="Y25" s="881"/>
      <c r="Z25" s="151"/>
    </row>
    <row r="26" spans="1:26" ht="20.25" customHeight="1" thickBot="1" x14ac:dyDescent="0.25">
      <c r="A26" s="431"/>
      <c r="B26" s="1310"/>
      <c r="C26" s="1299"/>
      <c r="D26" s="361" t="s">
        <v>18</v>
      </c>
      <c r="E26" s="651"/>
      <c r="F26" s="339"/>
      <c r="G26" s="515"/>
      <c r="H26" s="511"/>
      <c r="I26" s="339"/>
      <c r="J26" s="515"/>
      <c r="K26" s="462"/>
      <c r="L26" s="461"/>
      <c r="M26" s="516" t="s">
        <v>18</v>
      </c>
      <c r="N26" s="511"/>
      <c r="O26" s="339"/>
      <c r="P26" s="515"/>
      <c r="Q26" s="511"/>
      <c r="R26" s="339"/>
      <c r="S26" s="515"/>
      <c r="V26" s="505"/>
      <c r="W26" s="505"/>
      <c r="X26" s="505"/>
      <c r="Y26" s="505"/>
    </row>
    <row r="27" spans="1:26" ht="20.25" customHeight="1" x14ac:dyDescent="0.2">
      <c r="A27" s="431"/>
      <c r="B27" s="1310"/>
      <c r="C27" s="1300"/>
      <c r="D27" s="1311"/>
      <c r="E27" s="651" t="s">
        <v>31</v>
      </c>
      <c r="F27" s="510"/>
      <c r="G27" s="509"/>
      <c r="H27" s="511" t="s">
        <v>31</v>
      </c>
      <c r="I27" s="510"/>
      <c r="J27" s="509"/>
      <c r="K27" s="133"/>
      <c r="L27" s="449"/>
      <c r="M27" s="1345"/>
      <c r="N27" s="511" t="s">
        <v>31</v>
      </c>
      <c r="O27" s="510"/>
      <c r="P27" s="509"/>
      <c r="Q27" s="511" t="s">
        <v>31</v>
      </c>
      <c r="R27" s="510"/>
      <c r="S27" s="509"/>
      <c r="V27" s="505"/>
      <c r="W27" s="505"/>
      <c r="X27" s="505"/>
      <c r="Y27" s="505"/>
    </row>
    <row r="28" spans="1:26" ht="20.25" customHeight="1" x14ac:dyDescent="0.2">
      <c r="A28" s="211"/>
      <c r="B28" s="1310"/>
      <c r="C28" s="1300"/>
      <c r="D28" s="1312"/>
      <c r="E28" s="265"/>
      <c r="F28" s="513"/>
      <c r="G28" s="508"/>
      <c r="H28" s="512"/>
      <c r="I28" s="513"/>
      <c r="J28" s="508"/>
      <c r="K28" s="133"/>
      <c r="L28" s="449"/>
      <c r="M28" s="1328"/>
      <c r="N28" s="512"/>
      <c r="O28" s="513"/>
      <c r="P28" s="508"/>
      <c r="Q28" s="512"/>
      <c r="R28" s="513"/>
      <c r="S28" s="508"/>
      <c r="V28" s="505"/>
      <c r="W28" s="505"/>
      <c r="X28" s="505"/>
      <c r="Y28" s="505"/>
    </row>
    <row r="29" spans="1:26" ht="20.25" customHeight="1" thickBot="1" x14ac:dyDescent="0.25">
      <c r="A29" s="211"/>
      <c r="B29" s="1310"/>
      <c r="C29" s="1315"/>
      <c r="D29" s="1312"/>
      <c r="E29" s="264" t="s">
        <v>21</v>
      </c>
      <c r="F29" s="114"/>
      <c r="G29" s="113"/>
      <c r="H29" s="520" t="s">
        <v>21</v>
      </c>
      <c r="I29" s="114"/>
      <c r="J29" s="113"/>
      <c r="K29" s="463"/>
      <c r="L29" s="460"/>
      <c r="M29" s="1328"/>
      <c r="N29" s="520" t="s">
        <v>21</v>
      </c>
      <c r="O29" s="114"/>
      <c r="P29" s="113"/>
      <c r="Q29" s="520" t="s">
        <v>21</v>
      </c>
      <c r="R29" s="114"/>
      <c r="S29" s="113"/>
      <c r="V29" s="505"/>
      <c r="W29" s="505"/>
      <c r="X29" s="505"/>
      <c r="Y29" s="505"/>
    </row>
    <row r="30" spans="1:26" ht="20.25" customHeight="1" x14ac:dyDescent="0.2">
      <c r="A30" s="211"/>
      <c r="B30" s="1310"/>
      <c r="C30" s="433"/>
      <c r="D30" s="1312"/>
      <c r="E30" s="651"/>
      <c r="F30" s="339"/>
      <c r="G30" s="515"/>
      <c r="H30" s="511"/>
      <c r="I30" s="339"/>
      <c r="J30" s="515"/>
      <c r="K30" s="651"/>
      <c r="L30" s="449"/>
      <c r="M30" s="1328"/>
      <c r="N30" s="511"/>
      <c r="O30" s="339"/>
      <c r="P30" s="515"/>
      <c r="Q30" s="511"/>
      <c r="R30" s="339"/>
      <c r="S30" s="515"/>
      <c r="T30" s="430"/>
      <c r="V30" s="505"/>
      <c r="W30" s="505"/>
      <c r="X30" s="505"/>
      <c r="Y30" s="505"/>
    </row>
    <row r="31" spans="1:26" ht="20.25" customHeight="1" x14ac:dyDescent="0.2">
      <c r="A31" s="211"/>
      <c r="B31" s="1310"/>
      <c r="C31" s="433"/>
      <c r="D31" s="1312"/>
      <c r="E31" s="651" t="s">
        <v>32</v>
      </c>
      <c r="F31" s="510"/>
      <c r="G31" s="103"/>
      <c r="H31" s="511" t="s">
        <v>32</v>
      </c>
      <c r="I31" s="510"/>
      <c r="J31" s="103"/>
      <c r="K31" s="1"/>
      <c r="L31" s="449"/>
      <c r="M31" s="1328"/>
      <c r="N31" s="511" t="s">
        <v>32</v>
      </c>
      <c r="O31" s="510"/>
      <c r="P31" s="103"/>
      <c r="Q31" s="511" t="s">
        <v>32</v>
      </c>
      <c r="R31" s="510"/>
      <c r="S31" s="103"/>
      <c r="T31" s="430"/>
      <c r="V31" s="505"/>
      <c r="W31" s="505"/>
      <c r="X31" s="505"/>
      <c r="Y31" s="505"/>
    </row>
    <row r="32" spans="1:26" ht="20.25" customHeight="1" x14ac:dyDescent="0.2">
      <c r="A32" s="211"/>
      <c r="B32" s="511"/>
      <c r="C32" s="433"/>
      <c r="D32" s="1312"/>
      <c r="E32" s="265"/>
      <c r="F32" s="513"/>
      <c r="G32" s="105"/>
      <c r="H32" s="512"/>
      <c r="I32" s="513"/>
      <c r="J32" s="105"/>
      <c r="K32" s="5"/>
      <c r="L32" s="449"/>
      <c r="M32" s="1328"/>
      <c r="N32" s="512"/>
      <c r="O32" s="513"/>
      <c r="P32" s="105"/>
      <c r="Q32" s="512"/>
      <c r="R32" s="513"/>
      <c r="S32" s="105"/>
      <c r="T32" s="430"/>
      <c r="V32" s="505"/>
      <c r="W32" s="505"/>
      <c r="X32" s="505"/>
      <c r="Y32" s="505"/>
    </row>
    <row r="33" spans="1:25" ht="20.25" customHeight="1" thickBot="1" x14ac:dyDescent="0.25">
      <c r="A33" s="655"/>
      <c r="B33" s="654"/>
      <c r="C33" s="437"/>
      <c r="D33" s="1313"/>
      <c r="E33" s="117" t="s">
        <v>21</v>
      </c>
      <c r="F33" s="299"/>
      <c r="G33" s="300"/>
      <c r="H33" s="520" t="s">
        <v>21</v>
      </c>
      <c r="I33" s="299"/>
      <c r="J33" s="300"/>
      <c r="K33" s="123"/>
      <c r="L33" s="464"/>
      <c r="M33" s="1329"/>
      <c r="N33" s="520" t="s">
        <v>21</v>
      </c>
      <c r="O33" s="299"/>
      <c r="P33" s="300"/>
      <c r="Q33" s="520" t="s">
        <v>21</v>
      </c>
      <c r="R33" s="299"/>
      <c r="S33" s="300"/>
      <c r="T33" s="430"/>
      <c r="V33" s="505"/>
      <c r="W33" s="505"/>
      <c r="X33" s="505"/>
      <c r="Y33" s="505"/>
    </row>
    <row r="34" spans="1:25" ht="18" customHeight="1" x14ac:dyDescent="0.2">
      <c r="C34" s="337"/>
      <c r="D34" s="438"/>
      <c r="L34" s="337"/>
      <c r="M34" s="438"/>
      <c r="V34" s="505"/>
      <c r="W34" s="505"/>
      <c r="X34" s="505"/>
      <c r="Y34" s="505"/>
    </row>
    <row r="35" spans="1:25" ht="18" customHeight="1" x14ac:dyDescent="0.2">
      <c r="C35" s="439"/>
      <c r="D35" s="440"/>
      <c r="L35" s="651"/>
      <c r="M35" s="440"/>
      <c r="V35" s="505"/>
      <c r="W35" s="505"/>
      <c r="X35" s="505"/>
      <c r="Y35" s="505"/>
    </row>
    <row r="36" spans="1:25" ht="18" customHeight="1" x14ac:dyDescent="0.2">
      <c r="C36" s="439"/>
      <c r="D36" s="440"/>
      <c r="V36" s="505"/>
      <c r="W36" s="505"/>
      <c r="X36" s="505"/>
      <c r="Y36" s="505"/>
    </row>
  </sheetData>
  <mergeCells count="20">
    <mergeCell ref="M27:M33"/>
    <mergeCell ref="C3:C5"/>
    <mergeCell ref="D3:D13"/>
    <mergeCell ref="M3:M13"/>
    <mergeCell ref="M15:M25"/>
    <mergeCell ref="B4:B31"/>
    <mergeCell ref="C6:C9"/>
    <mergeCell ref="C10:C13"/>
    <mergeCell ref="C14:C17"/>
    <mergeCell ref="D15:D25"/>
    <mergeCell ref="C18:C21"/>
    <mergeCell ref="C22:C25"/>
    <mergeCell ref="C26:C29"/>
    <mergeCell ref="D27:D33"/>
    <mergeCell ref="R1:S1"/>
    <mergeCell ref="C1:D1"/>
    <mergeCell ref="F1:G1"/>
    <mergeCell ref="I1:J1"/>
    <mergeCell ref="L1:M1"/>
    <mergeCell ref="O1:P1"/>
  </mergeCells>
  <phoneticPr fontId="20"/>
  <dataValidations count="1">
    <dataValidation imeMode="halfAlpha" allowBlank="1" showInputMessage="1" showErrorMessage="1" sqref="K27 G3 G11 J8 J32 J3 P32 J12 P27:P28 J19:J20 S32 G15 G7 J27:J28 G24 J16 S27:S28 G20 G27:G28 G32 J23:J24 S3 S7 S23 S11 S15 S19 P15 P3 P7 P19 P23 P11" xr:uid="{00000000-0002-0000-1700-000000000000}"/>
  </dataValidations>
  <pageMargins left="0.42" right="0.38" top="0.47" bottom="0.48" header="0.3" footer="0.3"/>
  <pageSetup paperSize="9" scale="85"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9">
    <pageSetUpPr fitToPage="1"/>
  </sheetPr>
  <dimension ref="A1:X37"/>
  <sheetViews>
    <sheetView showGridLines="0" view="pageBreakPreview" topLeftCell="K1" zoomScale="90" zoomScaleNormal="100" zoomScaleSheetLayoutView="90" workbookViewId="0">
      <selection activeCell="K1" sqref="K1"/>
    </sheetView>
  </sheetViews>
  <sheetFormatPr defaultColWidth="8.88671875" defaultRowHeight="18" customHeight="1" x14ac:dyDescent="0.2"/>
  <cols>
    <col min="1" max="2" width="6.6640625" style="505" hidden="1" customWidth="1"/>
    <col min="3" max="3" width="8.88671875" style="505" hidden="1" customWidth="1"/>
    <col min="4" max="4" width="5.109375" style="505" hidden="1" customWidth="1"/>
    <col min="5" max="5" width="6.6640625" style="505" hidden="1" customWidth="1"/>
    <col min="6" max="6" width="5.6640625" style="505" hidden="1" customWidth="1"/>
    <col min="7" max="7" width="18.6640625" style="505" hidden="1" customWidth="1"/>
    <col min="8" max="8" width="6.6640625" style="505" hidden="1" customWidth="1"/>
    <col min="9" max="9" width="5.6640625" style="505" hidden="1" customWidth="1"/>
    <col min="10" max="10" width="18.6640625" style="505" hidden="1" customWidth="1"/>
    <col min="11" max="11" width="3.21875" style="505" customWidth="1"/>
    <col min="12" max="13" width="6.6640625" style="505" customWidth="1"/>
    <col min="14" max="14" width="8.88671875" style="505" customWidth="1"/>
    <col min="15" max="15" width="5.109375" style="505"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22" width="3.6640625" style="151" customWidth="1"/>
    <col min="23" max="23" width="8.88671875" style="505"/>
    <col min="25" max="16384" width="8.88671875" style="505"/>
  </cols>
  <sheetData>
    <row r="1" spans="1:22" ht="18" customHeight="1" thickBot="1" x14ac:dyDescent="0.25">
      <c r="A1" s="732" t="s">
        <v>11</v>
      </c>
      <c r="B1" s="733" t="s">
        <v>12</v>
      </c>
      <c r="C1" s="1342" t="s">
        <v>13</v>
      </c>
      <c r="D1" s="1331"/>
      <c r="E1" s="821" t="s">
        <v>14</v>
      </c>
      <c r="F1" s="1342" t="s">
        <v>15</v>
      </c>
      <c r="G1" s="1331"/>
      <c r="H1" s="733" t="s">
        <v>14</v>
      </c>
      <c r="I1" s="1330" t="s">
        <v>16</v>
      </c>
      <c r="J1" s="1331"/>
      <c r="L1" s="365" t="s">
        <v>11</v>
      </c>
      <c r="M1" s="364" t="s">
        <v>12</v>
      </c>
      <c r="N1" s="1307" t="s">
        <v>13</v>
      </c>
      <c r="O1" s="1308"/>
      <c r="P1" s="650" t="s">
        <v>14</v>
      </c>
      <c r="Q1" s="1307" t="s">
        <v>15</v>
      </c>
      <c r="R1" s="1309"/>
      <c r="S1" s="364" t="s">
        <v>14</v>
      </c>
      <c r="T1" s="1309" t="s">
        <v>16</v>
      </c>
      <c r="U1" s="1308"/>
      <c r="V1" s="651"/>
    </row>
    <row r="2" spans="1:22" ht="18" customHeight="1" thickBot="1" x14ac:dyDescent="0.25">
      <c r="A2" s="735"/>
      <c r="B2" s="1332" t="s">
        <v>59</v>
      </c>
      <c r="C2" s="736" t="s">
        <v>17</v>
      </c>
      <c r="D2" s="737" t="s">
        <v>18</v>
      </c>
      <c r="E2" s="738"/>
      <c r="F2" s="323"/>
      <c r="G2" s="324"/>
      <c r="H2" s="738"/>
      <c r="I2" s="323"/>
      <c r="J2" s="324"/>
      <c r="L2" s="442"/>
      <c r="M2" s="511"/>
      <c r="N2" s="360" t="s">
        <v>17</v>
      </c>
      <c r="O2" s="361" t="s">
        <v>18</v>
      </c>
      <c r="P2" s="651"/>
      <c r="Q2" s="514">
        <v>-101</v>
      </c>
      <c r="R2" s="111" t="str">
        <f>'0613臨海,東淀川,0704丸善,0710東淀川'!J6</f>
        <v>男子-3部B　き</v>
      </c>
      <c r="S2" s="511"/>
      <c r="T2" s="89">
        <f>Q2-1</f>
        <v>-102</v>
      </c>
      <c r="U2" s="111" t="str">
        <f>'0613臨海,東淀川,0704丸善,0710東淀川'!G10</f>
        <v>男子-3部B　く</v>
      </c>
      <c r="V2" s="651"/>
    </row>
    <row r="3" spans="1:22" ht="20.25" customHeight="1" x14ac:dyDescent="0.2">
      <c r="A3" s="740">
        <v>7</v>
      </c>
      <c r="B3" s="1333"/>
      <c r="C3" s="1344">
        <f>'0711東淀川,0717東淀川,丸善'!G7</f>
        <v>0</v>
      </c>
      <c r="D3" s="1335"/>
      <c r="E3" s="341" t="s">
        <v>19</v>
      </c>
      <c r="F3" s="325"/>
      <c r="G3" s="331"/>
      <c r="H3" s="341" t="s">
        <v>19</v>
      </c>
      <c r="I3" s="325"/>
      <c r="J3" s="331"/>
      <c r="L3" s="211"/>
      <c r="M3" s="511"/>
      <c r="N3" s="1254" t="str">
        <f>R7</f>
        <v>ＬＩＢ</v>
      </c>
      <c r="O3" s="1311"/>
      <c r="P3" s="651" t="s">
        <v>19</v>
      </c>
      <c r="Q3" s="101">
        <v>3</v>
      </c>
      <c r="R3" s="103" t="str">
        <f>OP_リーグ戦!D49</f>
        <v>日本生命</v>
      </c>
      <c r="S3" s="511" t="s">
        <v>19</v>
      </c>
      <c r="T3" s="101">
        <v>3</v>
      </c>
      <c r="U3" s="103" t="str">
        <f>OP_リーグ戦!D50</f>
        <v>パナソニックLS</v>
      </c>
      <c r="V3" s="651"/>
    </row>
    <row r="4" spans="1:22" ht="20.25" customHeight="1" x14ac:dyDescent="0.2">
      <c r="A4" s="741" t="s">
        <v>26</v>
      </c>
      <c r="B4" s="1333"/>
      <c r="C4" s="1339"/>
      <c r="D4" s="1336"/>
      <c r="E4" s="342">
        <v>0.72916666666666663</v>
      </c>
      <c r="F4" s="327"/>
      <c r="G4" s="332"/>
      <c r="H4" s="342">
        <v>0.74305555555555547</v>
      </c>
      <c r="I4" s="327"/>
      <c r="J4" s="332"/>
      <c r="L4" s="211"/>
      <c r="M4" s="1310" t="s">
        <v>365</v>
      </c>
      <c r="N4" s="1250"/>
      <c r="O4" s="1312"/>
      <c r="P4" s="265">
        <v>0.40277777777777773</v>
      </c>
      <c r="Q4" s="100">
        <v>4</v>
      </c>
      <c r="R4" s="508" t="str">
        <f>OP_リーグ戦!E49</f>
        <v>籠球一家</v>
      </c>
      <c r="S4" s="512">
        <v>0.41666666666666702</v>
      </c>
      <c r="T4" s="100">
        <v>4</v>
      </c>
      <c r="U4" s="508" t="str">
        <f>OP_リーグ戦!E50</f>
        <v>ECO BLUE</v>
      </c>
      <c r="V4" s="651"/>
    </row>
    <row r="5" spans="1:22" ht="18" customHeight="1" thickBot="1" x14ac:dyDescent="0.25">
      <c r="A5" s="741">
        <v>11</v>
      </c>
      <c r="B5" s="1333"/>
      <c r="C5" s="1340"/>
      <c r="D5" s="1336"/>
      <c r="E5" s="742" t="s">
        <v>21</v>
      </c>
      <c r="F5" s="743" t="str">
        <f>E7</f>
        <v>②</v>
      </c>
      <c r="G5" s="744" t="s">
        <v>23</v>
      </c>
      <c r="H5" s="352" t="s">
        <v>21</v>
      </c>
      <c r="I5" s="825" t="str">
        <f>F5</f>
        <v>②</v>
      </c>
      <c r="J5" s="744" t="s">
        <v>23</v>
      </c>
      <c r="L5" s="211"/>
      <c r="M5" s="1310"/>
      <c r="N5" s="1251"/>
      <c r="O5" s="1312"/>
      <c r="P5" s="264" t="s">
        <v>21</v>
      </c>
      <c r="Q5" s="114" t="str">
        <f t="shared" ref="Q5" si="0">P7</f>
        <v>②</v>
      </c>
      <c r="R5" s="113" t="s">
        <v>23</v>
      </c>
      <c r="S5" s="308" t="s">
        <v>21</v>
      </c>
      <c r="T5" s="114" t="str">
        <f>S7</f>
        <v>②</v>
      </c>
      <c r="U5" s="113" t="s">
        <v>23</v>
      </c>
      <c r="V5" s="651"/>
    </row>
    <row r="6" spans="1:22" ht="18" customHeight="1" x14ac:dyDescent="0.2">
      <c r="A6" s="741" t="s">
        <v>11</v>
      </c>
      <c r="B6" s="1333"/>
      <c r="C6" s="1341">
        <f>'0722岸和田'!H32</f>
        <v>0</v>
      </c>
      <c r="D6" s="1336"/>
      <c r="E6" s="341"/>
      <c r="F6" s="323"/>
      <c r="G6" s="324"/>
      <c r="H6" s="341"/>
      <c r="I6" s="323"/>
      <c r="J6" s="324"/>
      <c r="L6" s="211"/>
      <c r="M6" s="1310"/>
      <c r="N6" s="1349" t="str">
        <f>R3</f>
        <v>日本生命</v>
      </c>
      <c r="O6" s="1312"/>
      <c r="P6" s="651"/>
      <c r="Q6" s="339">
        <f>T2-1</f>
        <v>-103</v>
      </c>
      <c r="R6" s="111" t="str">
        <f>'0613臨海,東淀川,0704丸善,0710東淀川'!J10</f>
        <v>男子-3部B　け</v>
      </c>
      <c r="S6" s="511"/>
      <c r="T6" s="89">
        <f>Q6-1</f>
        <v>-104</v>
      </c>
      <c r="U6" s="111" t="str">
        <f>'0613臨海,東淀川,0704丸善,0710東淀川'!G14</f>
        <v>男子-3部B　こ</v>
      </c>
      <c r="V6" s="723"/>
    </row>
    <row r="7" spans="1:22" ht="20.25" customHeight="1" x14ac:dyDescent="0.2">
      <c r="A7" s="745" t="s">
        <v>29</v>
      </c>
      <c r="B7" s="1333"/>
      <c r="C7" s="1339"/>
      <c r="D7" s="1336"/>
      <c r="E7" s="341" t="s">
        <v>22</v>
      </c>
      <c r="F7" s="325"/>
      <c r="G7" s="326"/>
      <c r="H7" s="341" t="s">
        <v>22</v>
      </c>
      <c r="I7" s="325"/>
      <c r="J7" s="331"/>
      <c r="L7" s="211"/>
      <c r="M7" s="1310"/>
      <c r="N7" s="1250"/>
      <c r="O7" s="1312"/>
      <c r="P7" s="651" t="s">
        <v>22</v>
      </c>
      <c r="Q7" s="101">
        <v>3</v>
      </c>
      <c r="R7" s="103" t="str">
        <f>OP_リーグ戦!D51</f>
        <v>ＬＩＢ</v>
      </c>
      <c r="S7" s="511" t="s">
        <v>22</v>
      </c>
      <c r="T7" s="101">
        <v>3</v>
      </c>
      <c r="U7" s="103" t="str">
        <f>OP_リーグ戦!D52</f>
        <v>CHA ONE</v>
      </c>
      <c r="V7" s="651"/>
    </row>
    <row r="8" spans="1:22" ht="20.25" customHeight="1" x14ac:dyDescent="0.2">
      <c r="A8" s="745"/>
      <c r="B8" s="1333"/>
      <c r="C8" s="1339"/>
      <c r="D8" s="1336"/>
      <c r="E8" s="342">
        <v>0.78472222222222221</v>
      </c>
      <c r="F8" s="327"/>
      <c r="G8" s="328"/>
      <c r="H8" s="342">
        <v>0.79861111111111116</v>
      </c>
      <c r="I8" s="327"/>
      <c r="J8" s="332"/>
      <c r="L8" s="211"/>
      <c r="M8" s="1310"/>
      <c r="N8" s="1250"/>
      <c r="O8" s="1312"/>
      <c r="P8" s="265">
        <v>0.45833333333333331</v>
      </c>
      <c r="Q8" s="100">
        <v>4</v>
      </c>
      <c r="R8" s="508" t="str">
        <f>OP_リーグ戦!E51</f>
        <v>RAYS</v>
      </c>
      <c r="S8" s="512">
        <v>0.47222222222222227</v>
      </c>
      <c r="T8" s="100">
        <v>4</v>
      </c>
      <c r="U8" s="508" t="str">
        <f>OP_リーグ戦!E52</f>
        <v>LFM</v>
      </c>
      <c r="V8" s="651"/>
    </row>
    <row r="9" spans="1:22" ht="18" customHeight="1" thickBot="1" x14ac:dyDescent="0.25">
      <c r="A9" s="746"/>
      <c r="B9" s="1334"/>
      <c r="C9" s="1343"/>
      <c r="D9" s="1337"/>
      <c r="E9" s="352" t="s">
        <v>21</v>
      </c>
      <c r="F9" s="743" t="str">
        <f>E3</f>
        <v>①</v>
      </c>
      <c r="G9" s="826" t="s">
        <v>23</v>
      </c>
      <c r="H9" s="352" t="s">
        <v>21</v>
      </c>
      <c r="I9" s="825" t="str">
        <f>E3</f>
        <v>①</v>
      </c>
      <c r="J9" s="744" t="s">
        <v>23</v>
      </c>
      <c r="L9" s="211"/>
      <c r="M9" s="1310"/>
      <c r="N9" s="1251"/>
      <c r="O9" s="1312"/>
      <c r="P9" s="264" t="s">
        <v>21</v>
      </c>
      <c r="Q9" s="747" t="str">
        <f>P3</f>
        <v>①</v>
      </c>
      <c r="R9" s="844" t="s">
        <v>23</v>
      </c>
      <c r="S9" s="308" t="s">
        <v>21</v>
      </c>
      <c r="T9" s="299" t="str">
        <f>S3</f>
        <v>①</v>
      </c>
      <c r="U9" s="300" t="s">
        <v>23</v>
      </c>
      <c r="V9" s="651"/>
    </row>
    <row r="10" spans="1:22" ht="18" customHeight="1" thickBot="1" x14ac:dyDescent="0.25">
      <c r="L10" s="211"/>
      <c r="M10" s="1310"/>
      <c r="N10" s="1349" t="str">
        <f>R15</f>
        <v>HOT BALLER'S</v>
      </c>
      <c r="O10" s="1312"/>
      <c r="P10" s="651"/>
      <c r="Q10" s="339">
        <f>T6-1</f>
        <v>-105</v>
      </c>
      <c r="R10" s="818" t="str">
        <f>OP_リーグ戦!CZ21</f>
        <v>女子-3部　ひ</v>
      </c>
      <c r="S10" s="511"/>
      <c r="T10" s="89">
        <f>Q10-1</f>
        <v>-106</v>
      </c>
      <c r="U10" s="818" t="str">
        <f>OP_リーグ戦!CX21</f>
        <v>女子-3部　は</v>
      </c>
      <c r="V10" s="651"/>
    </row>
    <row r="11" spans="1:22" ht="20.25" customHeight="1" thickBot="1" x14ac:dyDescent="0.25">
      <c r="A11" s="732" t="s">
        <v>11</v>
      </c>
      <c r="B11" s="733" t="s">
        <v>12</v>
      </c>
      <c r="C11" s="1342" t="s">
        <v>13</v>
      </c>
      <c r="D11" s="1331"/>
      <c r="E11" s="821" t="s">
        <v>14</v>
      </c>
      <c r="F11" s="1342" t="s">
        <v>15</v>
      </c>
      <c r="G11" s="1331"/>
      <c r="H11" s="733" t="s">
        <v>14</v>
      </c>
      <c r="I11" s="1330" t="s">
        <v>16</v>
      </c>
      <c r="J11" s="1331"/>
      <c r="L11" s="211"/>
      <c r="M11" s="1310"/>
      <c r="N11" s="1250"/>
      <c r="O11" s="1312"/>
      <c r="P11" s="651" t="s">
        <v>24</v>
      </c>
      <c r="Q11" s="101">
        <v>1</v>
      </c>
      <c r="R11" s="509" t="str">
        <f>'1003臨海,美原'!R7</f>
        <v>PORKY’S</v>
      </c>
      <c r="S11" s="511" t="s">
        <v>24</v>
      </c>
      <c r="T11" s="101">
        <v>1</v>
      </c>
      <c r="U11" s="509" t="str">
        <f>'1003臨海,美原'!R3</f>
        <v>フェアリーズ</v>
      </c>
      <c r="V11" s="651"/>
    </row>
    <row r="12" spans="1:22" ht="20.25" customHeight="1" thickBot="1" x14ac:dyDescent="0.25">
      <c r="A12" s="735"/>
      <c r="B12" s="1332" t="s">
        <v>59</v>
      </c>
      <c r="C12" s="736" t="s">
        <v>17</v>
      </c>
      <c r="D12" s="737" t="s">
        <v>18</v>
      </c>
      <c r="E12" s="738"/>
      <c r="F12" s="323"/>
      <c r="G12" s="324"/>
      <c r="H12" s="738"/>
      <c r="I12" s="323"/>
      <c r="J12" s="324"/>
      <c r="L12" s="211"/>
      <c r="M12" s="1310"/>
      <c r="N12" s="1250"/>
      <c r="O12" s="1312"/>
      <c r="P12" s="266">
        <v>0.51388888888888895</v>
      </c>
      <c r="Q12" s="100">
        <v>4</v>
      </c>
      <c r="R12" s="508" t="str">
        <f>'1003臨海,美原'!U8</f>
        <v>オラクル</v>
      </c>
      <c r="S12" s="311">
        <v>0.52777777777777779</v>
      </c>
      <c r="T12" s="100">
        <v>4</v>
      </c>
      <c r="U12" s="508" t="str">
        <f>'1003臨海,美原'!U4</f>
        <v>Felix</v>
      </c>
      <c r="V12" s="651"/>
    </row>
    <row r="13" spans="1:22" ht="18" customHeight="1" thickBot="1" x14ac:dyDescent="0.25">
      <c r="A13" s="740">
        <v>7</v>
      </c>
      <c r="B13" s="1333"/>
      <c r="C13" s="1344">
        <f>'0711東淀川,0717東淀川,丸善'!G17</f>
        <v>0</v>
      </c>
      <c r="D13" s="1335"/>
      <c r="E13" s="341" t="s">
        <v>19</v>
      </c>
      <c r="F13" s="325"/>
      <c r="G13" s="331"/>
      <c r="H13" s="341" t="s">
        <v>19</v>
      </c>
      <c r="I13" s="325"/>
      <c r="J13" s="331"/>
      <c r="K13" s="723"/>
      <c r="L13" s="211"/>
      <c r="M13" s="1310"/>
      <c r="N13" s="1251"/>
      <c r="O13" s="1313"/>
      <c r="P13" s="264" t="s">
        <v>21</v>
      </c>
      <c r="Q13" s="114" t="str">
        <f t="shared" ref="Q13" si="1">P15</f>
        <v>④</v>
      </c>
      <c r="R13" s="113" t="s">
        <v>23</v>
      </c>
      <c r="S13" s="308" t="s">
        <v>21</v>
      </c>
      <c r="T13" s="114" t="str">
        <f>S15</f>
        <v>④</v>
      </c>
      <c r="U13" s="113" t="s">
        <v>23</v>
      </c>
      <c r="V13" s="651"/>
    </row>
    <row r="14" spans="1:22" ht="18" customHeight="1" thickBot="1" x14ac:dyDescent="0.25">
      <c r="A14" s="741" t="s">
        <v>26</v>
      </c>
      <c r="B14" s="1333"/>
      <c r="C14" s="1339"/>
      <c r="D14" s="1336"/>
      <c r="E14" s="342">
        <v>0.72916666666666663</v>
      </c>
      <c r="F14" s="327"/>
      <c r="G14" s="332"/>
      <c r="H14" s="342">
        <v>0.74305555555555547</v>
      </c>
      <c r="I14" s="327"/>
      <c r="J14" s="332"/>
      <c r="K14" s="723"/>
      <c r="L14" s="362"/>
      <c r="M14" s="1310"/>
      <c r="N14" s="1249" t="str">
        <f>R11</f>
        <v>PORKY’S</v>
      </c>
      <c r="O14" s="361" t="s">
        <v>18</v>
      </c>
      <c r="P14" s="651"/>
      <c r="Q14" s="339">
        <f>T10-1</f>
        <v>-107</v>
      </c>
      <c r="R14" s="818" t="str">
        <f>'0711東淀川,0717東淀川,丸善'!U10</f>
        <v>女子-3部　は</v>
      </c>
      <c r="S14" s="511"/>
      <c r="T14" s="89">
        <f>Q14-1</f>
        <v>-108</v>
      </c>
      <c r="U14" s="818" t="str">
        <f>'0711東淀川,0717東淀川,丸善'!R10</f>
        <v>女子-3部　ひ</v>
      </c>
      <c r="V14" s="651"/>
    </row>
    <row r="15" spans="1:22" ht="20.25" customHeight="1" thickBot="1" x14ac:dyDescent="0.25">
      <c r="A15" s="741">
        <v>17</v>
      </c>
      <c r="B15" s="1333"/>
      <c r="C15" s="1340"/>
      <c r="D15" s="1336"/>
      <c r="E15" s="742" t="s">
        <v>21</v>
      </c>
      <c r="F15" s="743" t="str">
        <f>E17</f>
        <v>②</v>
      </c>
      <c r="G15" s="744" t="s">
        <v>23</v>
      </c>
      <c r="H15" s="352" t="s">
        <v>21</v>
      </c>
      <c r="I15" s="825" t="str">
        <f>F15</f>
        <v>②</v>
      </c>
      <c r="J15" s="744" t="s">
        <v>23</v>
      </c>
      <c r="L15" s="362"/>
      <c r="M15" s="1310"/>
      <c r="N15" s="1250"/>
      <c r="O15" s="1311"/>
      <c r="P15" s="651" t="s">
        <v>25</v>
      </c>
      <c r="Q15" s="101">
        <v>2</v>
      </c>
      <c r="R15" s="103" t="str">
        <f>'1003臨海,美原'!R4</f>
        <v>HOT BALLER'S</v>
      </c>
      <c r="S15" s="511" t="s">
        <v>25</v>
      </c>
      <c r="T15" s="101">
        <v>2</v>
      </c>
      <c r="U15" s="103" t="str">
        <f>'1003臨海,美原'!R8</f>
        <v>UNITE</v>
      </c>
      <c r="V15" s="651"/>
    </row>
    <row r="16" spans="1:22" ht="20.25" customHeight="1" x14ac:dyDescent="0.2">
      <c r="A16" s="741" t="s">
        <v>11</v>
      </c>
      <c r="B16" s="1333"/>
      <c r="C16" s="1341">
        <f>'0722岸和田'!H42</f>
        <v>0</v>
      </c>
      <c r="D16" s="1336"/>
      <c r="E16" s="341"/>
      <c r="F16" s="323"/>
      <c r="G16" s="324"/>
      <c r="H16" s="341"/>
      <c r="I16" s="323"/>
      <c r="J16" s="324"/>
      <c r="L16" s="362">
        <v>7</v>
      </c>
      <c r="M16" s="1310"/>
      <c r="N16" s="1250"/>
      <c r="O16" s="1312"/>
      <c r="P16" s="265">
        <v>0.56944444444444442</v>
      </c>
      <c r="Q16" s="100">
        <v>5</v>
      </c>
      <c r="R16" s="148" t="str">
        <f>'0711おおきに'!J20</f>
        <v>iVrogne</v>
      </c>
      <c r="S16" s="512">
        <v>0.58333333333333337</v>
      </c>
      <c r="T16" s="100">
        <v>5</v>
      </c>
      <c r="U16" s="148" t="str">
        <f>'0711おおきに'!J24</f>
        <v>LIB</v>
      </c>
      <c r="V16" s="651"/>
    </row>
    <row r="17" spans="1:22" ht="18" customHeight="1" thickBot="1" x14ac:dyDescent="0.25">
      <c r="A17" s="745" t="s">
        <v>28</v>
      </c>
      <c r="B17" s="1333"/>
      <c r="C17" s="1339"/>
      <c r="D17" s="1336"/>
      <c r="E17" s="341" t="s">
        <v>22</v>
      </c>
      <c r="F17" s="325"/>
      <c r="G17" s="326"/>
      <c r="H17" s="341" t="s">
        <v>22</v>
      </c>
      <c r="I17" s="325"/>
      <c r="J17" s="331"/>
      <c r="L17" s="511" t="s">
        <v>26</v>
      </c>
      <c r="M17" s="1310"/>
      <c r="N17" s="1251"/>
      <c r="O17" s="1312"/>
      <c r="P17" s="264" t="s">
        <v>21</v>
      </c>
      <c r="Q17" s="299" t="str">
        <f>P11</f>
        <v>③</v>
      </c>
      <c r="R17" s="300" t="s">
        <v>23</v>
      </c>
      <c r="S17" s="308" t="s">
        <v>21</v>
      </c>
      <c r="T17" s="299" t="str">
        <f>S11</f>
        <v>③</v>
      </c>
      <c r="U17" s="300" t="s">
        <v>23</v>
      </c>
      <c r="V17" s="651"/>
    </row>
    <row r="18" spans="1:22" ht="18" customHeight="1" x14ac:dyDescent="0.2">
      <c r="A18" s="745"/>
      <c r="B18" s="1333"/>
      <c r="C18" s="1339"/>
      <c r="D18" s="1336"/>
      <c r="E18" s="342">
        <v>0.78472222222222221</v>
      </c>
      <c r="F18" s="327"/>
      <c r="G18" s="328"/>
      <c r="H18" s="342">
        <v>0.79861111111111116</v>
      </c>
      <c r="I18" s="327"/>
      <c r="J18" s="332"/>
      <c r="L18" s="511">
        <v>17</v>
      </c>
      <c r="M18" s="1310"/>
      <c r="N18" s="1349" t="str">
        <f>R24</f>
        <v>My pacers</v>
      </c>
      <c r="O18" s="1312"/>
      <c r="P18" s="651"/>
      <c r="Q18" s="339">
        <f>T14-1</f>
        <v>-109</v>
      </c>
      <c r="R18" s="648" t="s">
        <v>592</v>
      </c>
      <c r="S18" s="511"/>
      <c r="T18" s="89">
        <f>Q18-1</f>
        <v>-110</v>
      </c>
      <c r="U18" s="648" t="s">
        <v>593</v>
      </c>
      <c r="V18" s="651"/>
    </row>
    <row r="19" spans="1:22" ht="20.25" customHeight="1" thickBot="1" x14ac:dyDescent="0.25">
      <c r="A19" s="746"/>
      <c r="B19" s="1334"/>
      <c r="C19" s="1343"/>
      <c r="D19" s="1337"/>
      <c r="E19" s="352" t="s">
        <v>21</v>
      </c>
      <c r="F19" s="743" t="str">
        <f>E13</f>
        <v>①</v>
      </c>
      <c r="G19" s="826" t="s">
        <v>23</v>
      </c>
      <c r="H19" s="352" t="s">
        <v>21</v>
      </c>
      <c r="I19" s="825" t="str">
        <f>E13</f>
        <v>①</v>
      </c>
      <c r="J19" s="744" t="s">
        <v>23</v>
      </c>
      <c r="L19" s="511" t="s">
        <v>11</v>
      </c>
      <c r="M19" s="1310"/>
      <c r="N19" s="1250"/>
      <c r="O19" s="1312"/>
      <c r="P19" s="651" t="s">
        <v>27</v>
      </c>
      <c r="Q19" s="101">
        <v>1</v>
      </c>
      <c r="R19" s="509" t="str">
        <f>'0711おおきに'!P3</f>
        <v>ＢＦＳ</v>
      </c>
      <c r="S19" s="511" t="s">
        <v>27</v>
      </c>
      <c r="T19" s="101">
        <v>1</v>
      </c>
      <c r="U19" s="509" t="str">
        <f>'0711おおきに'!S3</f>
        <v>ミズノ</v>
      </c>
      <c r="V19" s="651"/>
    </row>
    <row r="20" spans="1:22" ht="20.25" customHeight="1" x14ac:dyDescent="0.2">
      <c r="A20" s="651"/>
      <c r="B20" s="440"/>
      <c r="C20" s="439"/>
      <c r="D20" s="651"/>
      <c r="E20" s="651"/>
      <c r="F20" s="340"/>
      <c r="G20" s="651"/>
      <c r="H20" s="651"/>
      <c r="I20" s="340"/>
      <c r="J20" s="651"/>
      <c r="L20" s="211" t="s">
        <v>28</v>
      </c>
      <c r="M20" s="1310"/>
      <c r="N20" s="1250"/>
      <c r="O20" s="1312"/>
      <c r="P20" s="265">
        <v>0.625</v>
      </c>
      <c r="Q20" s="100">
        <v>3</v>
      </c>
      <c r="R20" s="105" t="str">
        <f>'0711おおきに'!S11</f>
        <v>SaladBall</v>
      </c>
      <c r="S20" s="512">
        <v>0.63888888888888895</v>
      </c>
      <c r="T20" s="100">
        <v>3</v>
      </c>
      <c r="U20" s="105" t="str">
        <f>'0711おおきに'!P15</f>
        <v>Nuts</v>
      </c>
      <c r="V20" s="651"/>
    </row>
    <row r="21" spans="1:22" ht="18" customHeight="1" thickBot="1" x14ac:dyDescent="0.25">
      <c r="L21" s="511"/>
      <c r="M21" s="1310"/>
      <c r="N21" s="1251"/>
      <c r="O21" s="1312"/>
      <c r="P21" s="264" t="s">
        <v>21</v>
      </c>
      <c r="Q21" s="114" t="str">
        <f t="shared" ref="Q21" si="2">P23</f>
        <v>⑥</v>
      </c>
      <c r="R21" s="113" t="s">
        <v>23</v>
      </c>
      <c r="S21" s="308" t="s">
        <v>21</v>
      </c>
      <c r="T21" s="114" t="str">
        <f>S23</f>
        <v>⑥</v>
      </c>
      <c r="U21" s="113" t="s">
        <v>23</v>
      </c>
      <c r="V21" s="651"/>
    </row>
    <row r="22" spans="1:22" ht="18" customHeight="1" x14ac:dyDescent="0.2">
      <c r="L22" s="431"/>
      <c r="M22" s="1310"/>
      <c r="N22" s="1249" t="str">
        <f>R20</f>
        <v>SaladBall</v>
      </c>
      <c r="O22" s="1312"/>
      <c r="P22" s="651"/>
      <c r="Q22" s="339">
        <f>T18-1</f>
        <v>-111</v>
      </c>
      <c r="R22" s="648" t="str">
        <f>'0711おおきに'!P6</f>
        <v>男子-4部　つ</v>
      </c>
      <c r="S22" s="511"/>
      <c r="T22" s="89">
        <f>Q22-1</f>
        <v>-112</v>
      </c>
      <c r="U22" s="648" t="str">
        <f>'0711おおきに'!S6</f>
        <v>男子-4部　て</v>
      </c>
      <c r="V22" s="651"/>
    </row>
    <row r="23" spans="1:22" ht="20.25" customHeight="1" x14ac:dyDescent="0.2">
      <c r="L23" s="431"/>
      <c r="M23" s="1310"/>
      <c r="N23" s="1250"/>
      <c r="O23" s="1312"/>
      <c r="P23" s="651" t="s">
        <v>30</v>
      </c>
      <c r="Q23" s="101">
        <v>1</v>
      </c>
      <c r="R23" s="509" t="str">
        <f>'0711おおきに'!P7</f>
        <v>ZEN法律事務所</v>
      </c>
      <c r="S23" s="511" t="s">
        <v>30</v>
      </c>
      <c r="T23" s="101">
        <v>1</v>
      </c>
      <c r="U23" s="509" t="str">
        <f>'0711おおきに'!S7</f>
        <v>KOBUTA</v>
      </c>
      <c r="V23" s="651"/>
    </row>
    <row r="24" spans="1:22" ht="20.25" customHeight="1" x14ac:dyDescent="0.2">
      <c r="L24" s="431"/>
      <c r="M24" s="1310"/>
      <c r="N24" s="1250"/>
      <c r="O24" s="1312"/>
      <c r="P24" s="265">
        <v>0.68055555555555547</v>
      </c>
      <c r="Q24" s="100">
        <v>3</v>
      </c>
      <c r="R24" s="105" t="str">
        <f>'0711おおきに'!S15</f>
        <v>My pacers</v>
      </c>
      <c r="S24" s="512">
        <v>0.69444444444444453</v>
      </c>
      <c r="T24" s="100">
        <v>3</v>
      </c>
      <c r="U24" s="105" t="str">
        <f>'0711おおきに'!P19</f>
        <v>JADE</v>
      </c>
      <c r="V24" s="651"/>
    </row>
    <row r="25" spans="1:22" ht="18" customHeight="1" thickBot="1" x14ac:dyDescent="0.25">
      <c r="L25" s="431"/>
      <c r="M25" s="1310"/>
      <c r="N25" s="1251"/>
      <c r="O25" s="1313"/>
      <c r="P25" s="264" t="s">
        <v>21</v>
      </c>
      <c r="Q25" s="299" t="str">
        <f t="shared" ref="Q25" si="3">P19</f>
        <v>⑤</v>
      </c>
      <c r="R25" s="300" t="s">
        <v>23</v>
      </c>
      <c r="S25" s="308" t="s">
        <v>21</v>
      </c>
      <c r="T25" s="299" t="str">
        <f>S19</f>
        <v>⑤</v>
      </c>
      <c r="U25" s="300" t="s">
        <v>23</v>
      </c>
      <c r="V25" s="651"/>
    </row>
    <row r="26" spans="1:22" ht="18" customHeight="1" thickBot="1" x14ac:dyDescent="0.25">
      <c r="L26" s="431"/>
      <c r="M26" s="1310"/>
      <c r="N26" s="1316"/>
      <c r="O26" s="361" t="s">
        <v>18</v>
      </c>
      <c r="P26" s="651"/>
      <c r="Q26" s="339"/>
      <c r="R26" s="515"/>
      <c r="S26" s="658"/>
      <c r="T26" s="339"/>
      <c r="U26" s="515"/>
      <c r="V26" s="651"/>
    </row>
    <row r="27" spans="1:22" ht="20.25" customHeight="1" x14ac:dyDescent="0.2">
      <c r="L27" s="431"/>
      <c r="M27" s="1310"/>
      <c r="N27" s="1300"/>
      <c r="O27" s="1311"/>
      <c r="P27" s="651" t="s">
        <v>31</v>
      </c>
      <c r="Q27" s="510"/>
      <c r="R27" s="509"/>
      <c r="S27" s="511" t="s">
        <v>31</v>
      </c>
      <c r="T27" s="510"/>
      <c r="U27" s="509"/>
      <c r="V27" s="651"/>
    </row>
    <row r="28" spans="1:22" ht="20.25" customHeight="1" x14ac:dyDescent="0.2">
      <c r="L28" s="211"/>
      <c r="M28" s="1310"/>
      <c r="N28" s="1300"/>
      <c r="O28" s="1312"/>
      <c r="P28" s="265"/>
      <c r="Q28" s="513"/>
      <c r="R28" s="508"/>
      <c r="S28" s="512"/>
      <c r="T28" s="513"/>
      <c r="U28" s="508"/>
      <c r="V28" s="651"/>
    </row>
    <row r="29" spans="1:22" ht="18" customHeight="1" thickBot="1" x14ac:dyDescent="0.25">
      <c r="L29" s="211"/>
      <c r="M29" s="1310"/>
      <c r="N29" s="1315"/>
      <c r="O29" s="1312"/>
      <c r="P29" s="264" t="s">
        <v>21</v>
      </c>
      <c r="Q29" s="114"/>
      <c r="R29" s="113"/>
      <c r="S29" s="308" t="s">
        <v>21</v>
      </c>
      <c r="T29" s="114"/>
      <c r="U29" s="113"/>
      <c r="V29" s="651"/>
    </row>
    <row r="30" spans="1:22" ht="18" customHeight="1" x14ac:dyDescent="0.2">
      <c r="L30" s="211"/>
      <c r="M30" s="1310"/>
      <c r="N30" s="1299"/>
      <c r="O30" s="1312"/>
      <c r="P30" s="651"/>
      <c r="Q30" s="339"/>
      <c r="R30" s="515"/>
      <c r="S30" s="511"/>
      <c r="T30" s="339"/>
      <c r="U30" s="515"/>
    </row>
    <row r="31" spans="1:22" ht="20.25" customHeight="1" x14ac:dyDescent="0.2">
      <c r="L31" s="211"/>
      <c r="M31" s="1310"/>
      <c r="N31" s="1300"/>
      <c r="O31" s="1312"/>
      <c r="P31" s="651" t="s">
        <v>32</v>
      </c>
      <c r="Q31" s="510"/>
      <c r="R31" s="103"/>
      <c r="S31" s="511" t="s">
        <v>186</v>
      </c>
      <c r="T31" s="510"/>
      <c r="U31" s="103"/>
    </row>
    <row r="32" spans="1:22" ht="20.25" customHeight="1" x14ac:dyDescent="0.2">
      <c r="L32" s="211"/>
      <c r="M32" s="511"/>
      <c r="N32" s="1300"/>
      <c r="O32" s="1312"/>
      <c r="P32" s="265"/>
      <c r="Q32" s="513"/>
      <c r="R32" s="105"/>
      <c r="S32" s="512"/>
      <c r="T32" s="513"/>
      <c r="U32" s="105"/>
    </row>
    <row r="33" spans="12:22" ht="18" customHeight="1" thickBot="1" x14ac:dyDescent="0.25">
      <c r="L33" s="655"/>
      <c r="M33" s="654"/>
      <c r="N33" s="1301"/>
      <c r="O33" s="1313"/>
      <c r="P33" s="117" t="s">
        <v>21</v>
      </c>
      <c r="Q33" s="299"/>
      <c r="R33" s="300"/>
      <c r="S33" s="308" t="s">
        <v>21</v>
      </c>
      <c r="T33" s="299"/>
      <c r="U33" s="300"/>
      <c r="V33" s="651"/>
    </row>
    <row r="34" spans="12:22" ht="18" customHeight="1" x14ac:dyDescent="0.2">
      <c r="N34" s="337"/>
      <c r="O34" s="438"/>
      <c r="V34" s="651"/>
    </row>
    <row r="35" spans="12:22" ht="20.25" customHeight="1" x14ac:dyDescent="0.2">
      <c r="N35" s="439"/>
      <c r="O35" s="440"/>
      <c r="V35" s="651"/>
    </row>
    <row r="36" spans="12:22" ht="20.25" customHeight="1" x14ac:dyDescent="0.2">
      <c r="N36" s="439"/>
      <c r="O36" s="440"/>
      <c r="V36" s="651"/>
    </row>
    <row r="37" spans="12:22" ht="18" customHeight="1" x14ac:dyDescent="0.2">
      <c r="N37" s="439"/>
      <c r="O37" s="440"/>
      <c r="V37" s="651"/>
    </row>
  </sheetData>
  <mergeCells count="29">
    <mergeCell ref="C11:D11"/>
    <mergeCell ref="F11:G11"/>
    <mergeCell ref="I11:J11"/>
    <mergeCell ref="B12:B19"/>
    <mergeCell ref="D13:D19"/>
    <mergeCell ref="C13:C15"/>
    <mergeCell ref="C16:C19"/>
    <mergeCell ref="N1:O1"/>
    <mergeCell ref="Q1:R1"/>
    <mergeCell ref="T1:U1"/>
    <mergeCell ref="O3:O13"/>
    <mergeCell ref="M4:M31"/>
    <mergeCell ref="O15:O25"/>
    <mergeCell ref="O27:O33"/>
    <mergeCell ref="N3:N5"/>
    <mergeCell ref="N6:N9"/>
    <mergeCell ref="N10:N13"/>
    <mergeCell ref="N14:N17"/>
    <mergeCell ref="N18:N21"/>
    <mergeCell ref="N22:N25"/>
    <mergeCell ref="N26:N29"/>
    <mergeCell ref="N30:N33"/>
    <mergeCell ref="C1:D1"/>
    <mergeCell ref="F1:G1"/>
    <mergeCell ref="I1:J1"/>
    <mergeCell ref="B2:B9"/>
    <mergeCell ref="D3:D9"/>
    <mergeCell ref="C3:C5"/>
    <mergeCell ref="C6:C9"/>
  </mergeCells>
  <phoneticPr fontId="20"/>
  <dataValidations count="1">
    <dataValidation imeMode="halfAlpha" allowBlank="1" showInputMessage="1" showErrorMessage="1" sqref="J4 J8 G4 G7:G8 R3 R7 G14 R20 R32 U27:U28 R11:R12 R27:R28 U15:U16 U3 U7 U11:U12 U20 G17:G18 R24 U32 J14 J18 U24 R15:R16" xr:uid="{00000000-0002-0000-1800-000000000000}"/>
  </dataValidations>
  <pageMargins left="0.70866141732283472" right="0.70866141732283472" top="0.44" bottom="0.4" header="0.31496062992125984" footer="0.31496062992125984"/>
  <pageSetup paperSize="9" scale="91" orientation="landscape" r:id="rId1"/>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FF0000"/>
    <pageSetUpPr fitToPage="1"/>
  </sheetPr>
  <dimension ref="A1:W37"/>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505" customWidth="1"/>
    <col min="12" max="13" width="5.6640625" style="505" customWidth="1"/>
    <col min="14" max="14" width="6.6640625" style="505" customWidth="1"/>
    <col min="15" max="15" width="5.6640625" style="505" customWidth="1"/>
    <col min="16" max="16" width="18.6640625" style="505" customWidth="1"/>
    <col min="17" max="17" width="5.77734375" style="429" customWidth="1"/>
    <col min="18" max="18" width="21.77734375" style="429" customWidth="1"/>
    <col min="19" max="23" width="9" style="429" customWidth="1"/>
    <col min="24" max="16384" width="8.88671875" style="505"/>
  </cols>
  <sheetData>
    <row r="1" spans="1:23" ht="18" customHeight="1" thickBot="1" x14ac:dyDescent="0.25">
      <c r="A1" s="732" t="s">
        <v>11</v>
      </c>
      <c r="B1" s="733" t="s">
        <v>12</v>
      </c>
      <c r="C1" s="1342" t="s">
        <v>13</v>
      </c>
      <c r="D1" s="1331"/>
      <c r="E1" s="733" t="s">
        <v>14</v>
      </c>
      <c r="F1" s="1342" t="s">
        <v>15</v>
      </c>
      <c r="G1" s="1330"/>
      <c r="H1" s="733" t="s">
        <v>14</v>
      </c>
      <c r="I1" s="1342" t="s">
        <v>16</v>
      </c>
      <c r="J1" s="1331"/>
      <c r="K1" s="741"/>
      <c r="L1" s="1342" t="s">
        <v>13</v>
      </c>
      <c r="M1" s="1331"/>
      <c r="N1" s="738" t="s">
        <v>14</v>
      </c>
      <c r="O1" s="1353" t="s">
        <v>360</v>
      </c>
      <c r="P1" s="1354"/>
      <c r="S1" s="505"/>
      <c r="T1" s="505"/>
      <c r="U1" s="505"/>
      <c r="V1" s="505"/>
      <c r="W1" s="505"/>
    </row>
    <row r="2" spans="1:23" ht="20.25" customHeight="1" thickBot="1" x14ac:dyDescent="0.25">
      <c r="A2" s="999"/>
      <c r="B2" s="741"/>
      <c r="C2" s="736" t="s">
        <v>17</v>
      </c>
      <c r="D2" s="737" t="s">
        <v>18</v>
      </c>
      <c r="E2" s="741"/>
      <c r="F2" s="323">
        <v>-121</v>
      </c>
      <c r="G2" s="739" t="str">
        <f>'0722八尾'!G6</f>
        <v>女子-1部 J</v>
      </c>
      <c r="H2" s="985"/>
      <c r="I2" s="323">
        <f>F2-1</f>
        <v>-122</v>
      </c>
      <c r="J2" s="739" t="str">
        <f>'0722八尾'!J6</f>
        <v>女子-1部 K</v>
      </c>
      <c r="K2" s="741"/>
      <c r="L2" s="736" t="s">
        <v>17</v>
      </c>
      <c r="M2" s="1000" t="s">
        <v>18</v>
      </c>
      <c r="N2" s="985"/>
      <c r="O2" s="323">
        <v>-141</v>
      </c>
      <c r="P2" s="739" t="s">
        <v>1045</v>
      </c>
      <c r="S2" s="505"/>
      <c r="T2" s="505"/>
      <c r="U2" s="505"/>
      <c r="V2" s="505"/>
      <c r="W2" s="505"/>
    </row>
    <row r="3" spans="1:23" ht="20.25" customHeight="1" x14ac:dyDescent="0.2">
      <c r="A3" s="745"/>
      <c r="B3" s="741"/>
      <c r="C3" s="1360" t="str">
        <f>G7</f>
        <v>FULL</v>
      </c>
      <c r="D3" s="1335"/>
      <c r="E3" s="741" t="s">
        <v>19</v>
      </c>
      <c r="F3" s="325">
        <v>3</v>
      </c>
      <c r="G3" s="326" t="str">
        <f>OP_リーグ戦!D73</f>
        <v>Regain</v>
      </c>
      <c r="H3" s="741" t="s">
        <v>19</v>
      </c>
      <c r="I3" s="325">
        <v>3</v>
      </c>
      <c r="J3" s="326" t="str">
        <f>OP_リーグ戦!D74</f>
        <v>ASA</v>
      </c>
      <c r="K3" s="1001"/>
      <c r="L3" s="1002"/>
      <c r="M3" s="1357"/>
      <c r="N3" s="741" t="s">
        <v>19</v>
      </c>
      <c r="O3" s="325"/>
      <c r="P3" s="326" t="s">
        <v>578</v>
      </c>
      <c r="S3" s="505"/>
      <c r="T3" s="505"/>
      <c r="U3" s="505"/>
      <c r="V3" s="505"/>
      <c r="W3" s="505"/>
    </row>
    <row r="4" spans="1:23" ht="20.25" customHeight="1" x14ac:dyDescent="0.2">
      <c r="A4" s="745"/>
      <c r="B4" s="1333" t="s">
        <v>359</v>
      </c>
      <c r="C4" s="1269"/>
      <c r="D4" s="1336"/>
      <c r="E4" s="755">
        <v>0.41666666666666702</v>
      </c>
      <c r="F4" s="327">
        <v>4</v>
      </c>
      <c r="G4" s="328" t="str">
        <f>OP_リーグ戦!E73</f>
        <v>バリヤーズ</v>
      </c>
      <c r="H4" s="755">
        <v>0.43055555555555558</v>
      </c>
      <c r="I4" s="327">
        <v>4</v>
      </c>
      <c r="J4" s="328" t="str">
        <f>OP_リーグ戦!E74</f>
        <v>Spirit</v>
      </c>
      <c r="K4" s="1001"/>
      <c r="L4" s="1003"/>
      <c r="M4" s="1358"/>
      <c r="N4" s="755">
        <v>0.41666666666666702</v>
      </c>
      <c r="O4" s="327"/>
      <c r="P4" s="332" t="s">
        <v>579</v>
      </c>
      <c r="S4" s="505"/>
      <c r="T4" s="505"/>
      <c r="U4" s="505"/>
      <c r="V4" s="505"/>
      <c r="W4" s="505"/>
    </row>
    <row r="5" spans="1:23" ht="20.25" customHeight="1" thickBot="1" x14ac:dyDescent="0.25">
      <c r="A5" s="745"/>
      <c r="B5" s="1333"/>
      <c r="C5" s="1356"/>
      <c r="D5" s="1336"/>
      <c r="E5" s="900" t="s">
        <v>21</v>
      </c>
      <c r="F5" s="861" t="str">
        <f>E7</f>
        <v>②</v>
      </c>
      <c r="G5" s="1004" t="s">
        <v>23</v>
      </c>
      <c r="H5" s="986" t="s">
        <v>21</v>
      </c>
      <c r="I5" s="861" t="str">
        <f>H7</f>
        <v>②</v>
      </c>
      <c r="J5" s="862" t="s">
        <v>23</v>
      </c>
      <c r="K5" s="1005"/>
      <c r="L5" s="1006"/>
      <c r="M5" s="1358"/>
      <c r="N5" s="986" t="s">
        <v>21</v>
      </c>
      <c r="O5" s="861" t="str">
        <f>N7</f>
        <v>②</v>
      </c>
      <c r="P5" s="758" t="s">
        <v>23</v>
      </c>
      <c r="S5" s="505"/>
      <c r="T5" s="505"/>
      <c r="U5" s="505"/>
      <c r="V5" s="505"/>
      <c r="W5" s="505"/>
    </row>
    <row r="6" spans="1:23" ht="20.25" customHeight="1" x14ac:dyDescent="0.2">
      <c r="A6" s="745"/>
      <c r="B6" s="1333"/>
      <c r="C6" s="1355" t="str">
        <f>G3</f>
        <v>Regain</v>
      </c>
      <c r="D6" s="1336"/>
      <c r="E6" s="741"/>
      <c r="F6" s="987">
        <f>I2-1</f>
        <v>-123</v>
      </c>
      <c r="G6" s="739" t="s">
        <v>392</v>
      </c>
      <c r="H6" s="741"/>
      <c r="I6" s="323">
        <f>F6-1</f>
        <v>-124</v>
      </c>
      <c r="J6" s="739" t="s">
        <v>393</v>
      </c>
      <c r="K6" s="741"/>
      <c r="L6" s="1007"/>
      <c r="M6" s="1358"/>
      <c r="N6" s="741"/>
      <c r="O6" s="987">
        <f>O2-1</f>
        <v>-142</v>
      </c>
      <c r="P6" s="739" t="s">
        <v>1045</v>
      </c>
      <c r="S6" s="505"/>
      <c r="T6" s="505"/>
      <c r="U6" s="505"/>
      <c r="V6" s="505"/>
      <c r="W6" s="505"/>
    </row>
    <row r="7" spans="1:23" ht="20.25" customHeight="1" x14ac:dyDescent="0.2">
      <c r="A7" s="745"/>
      <c r="B7" s="1333"/>
      <c r="C7" s="1269"/>
      <c r="D7" s="1336"/>
      <c r="E7" s="741" t="s">
        <v>22</v>
      </c>
      <c r="F7" s="325">
        <v>1</v>
      </c>
      <c r="G7" s="326" t="str">
        <f>OP_リーグ戦!B73</f>
        <v>FULL</v>
      </c>
      <c r="H7" s="741" t="s">
        <v>22</v>
      </c>
      <c r="I7" s="325">
        <v>1</v>
      </c>
      <c r="J7" s="326" t="str">
        <f>OP_リーグ戦!B74</f>
        <v>FreeStyle</v>
      </c>
      <c r="K7" s="1001"/>
      <c r="L7" s="1003"/>
      <c r="M7" s="1358"/>
      <c r="N7" s="741" t="s">
        <v>22</v>
      </c>
      <c r="O7" s="325"/>
      <c r="P7" s="326" t="s">
        <v>580</v>
      </c>
      <c r="S7" s="505"/>
      <c r="T7" s="505"/>
      <c r="U7" s="505"/>
      <c r="V7" s="505"/>
      <c r="W7" s="505"/>
    </row>
    <row r="8" spans="1:23" ht="20.25" customHeight="1" x14ac:dyDescent="0.2">
      <c r="A8" s="745"/>
      <c r="B8" s="1333"/>
      <c r="C8" s="1269"/>
      <c r="D8" s="1336"/>
      <c r="E8" s="755">
        <v>0.47222222222222227</v>
      </c>
      <c r="F8" s="327">
        <v>2</v>
      </c>
      <c r="G8" s="328" t="str">
        <f>OP_リーグ戦!C73</f>
        <v>MARBLE</v>
      </c>
      <c r="H8" s="755">
        <v>0.4861111111111111</v>
      </c>
      <c r="I8" s="327">
        <v>2</v>
      </c>
      <c r="J8" s="328" t="str">
        <f>OP_リーグ戦!C74</f>
        <v>フリッパーズ</v>
      </c>
      <c r="K8" s="1001"/>
      <c r="L8" s="1003"/>
      <c r="M8" s="1358"/>
      <c r="N8" s="755">
        <v>0.47222222222222227</v>
      </c>
      <c r="O8" s="327"/>
      <c r="P8" s="332" t="s">
        <v>581</v>
      </c>
      <c r="S8" s="505"/>
      <c r="T8" s="505"/>
      <c r="U8" s="505"/>
      <c r="V8" s="505"/>
      <c r="W8" s="505"/>
    </row>
    <row r="9" spans="1:23" ht="20.25" customHeight="1" thickBot="1" x14ac:dyDescent="0.25">
      <c r="A9" s="745"/>
      <c r="B9" s="1333"/>
      <c r="C9" s="1356"/>
      <c r="D9" s="1336"/>
      <c r="E9" s="900" t="s">
        <v>21</v>
      </c>
      <c r="F9" s="861" t="str">
        <f>E3</f>
        <v>①</v>
      </c>
      <c r="G9" s="1004" t="s">
        <v>23</v>
      </c>
      <c r="H9" s="986" t="s">
        <v>21</v>
      </c>
      <c r="I9" s="861" t="str">
        <f>H3</f>
        <v>①</v>
      </c>
      <c r="J9" s="862" t="s">
        <v>23</v>
      </c>
      <c r="K9" s="1005"/>
      <c r="L9" s="1006"/>
      <c r="M9" s="1358"/>
      <c r="N9" s="986" t="s">
        <v>21</v>
      </c>
      <c r="O9" s="861" t="str">
        <f>N3</f>
        <v>①</v>
      </c>
      <c r="P9" s="867" t="s">
        <v>23</v>
      </c>
      <c r="S9" s="505"/>
      <c r="T9" s="505"/>
      <c r="U9" s="505"/>
      <c r="V9" s="505"/>
      <c r="W9" s="505"/>
    </row>
    <row r="10" spans="1:23" ht="20.25" customHeight="1" x14ac:dyDescent="0.2">
      <c r="A10" s="745"/>
      <c r="B10" s="1333"/>
      <c r="C10" s="1355" t="str">
        <f>G15</f>
        <v>Aula</v>
      </c>
      <c r="D10" s="1336"/>
      <c r="E10" s="741"/>
      <c r="F10" s="987">
        <f>I6-1</f>
        <v>-125</v>
      </c>
      <c r="G10" s="739" t="str">
        <f>'0711おおきに'!G10</f>
        <v>女子-2部 M</v>
      </c>
      <c r="H10" s="741"/>
      <c r="I10" s="323">
        <f>F10-1</f>
        <v>-126</v>
      </c>
      <c r="J10" s="739" t="str">
        <f>OP_リーグ戦!AN49</f>
        <v>男子-2部B　G</v>
      </c>
      <c r="K10" s="1008"/>
      <c r="L10" s="1007"/>
      <c r="M10" s="1358"/>
      <c r="N10" s="741"/>
      <c r="O10" s="987">
        <f>O6-1</f>
        <v>-143</v>
      </c>
      <c r="P10" s="739" t="s">
        <v>595</v>
      </c>
      <c r="S10" s="505"/>
      <c r="T10" s="505"/>
      <c r="U10" s="505"/>
      <c r="V10" s="505"/>
      <c r="W10" s="505"/>
    </row>
    <row r="11" spans="1:23" ht="20.25" customHeight="1" x14ac:dyDescent="0.2">
      <c r="A11" s="745"/>
      <c r="B11" s="1333"/>
      <c r="C11" s="1269"/>
      <c r="D11" s="1336"/>
      <c r="E11" s="741" t="s">
        <v>24</v>
      </c>
      <c r="F11" s="325">
        <v>1</v>
      </c>
      <c r="G11" s="326" t="str">
        <f>'0711おおきに'!G11</f>
        <v>REVIVAL</v>
      </c>
      <c r="H11" s="741" t="s">
        <v>24</v>
      </c>
      <c r="I11" s="325">
        <v>2</v>
      </c>
      <c r="J11" s="331" t="str">
        <f>'0723美原,0724東淀川'!G12</f>
        <v>CLEVER</v>
      </c>
      <c r="K11" s="1001"/>
      <c r="L11" s="1003"/>
      <c r="M11" s="1358"/>
      <c r="N11" s="741" t="s">
        <v>24</v>
      </c>
      <c r="O11" s="325"/>
      <c r="P11" s="331" t="s">
        <v>600</v>
      </c>
      <c r="S11" s="505"/>
      <c r="T11" s="505"/>
      <c r="U11" s="505"/>
      <c r="V11" s="505"/>
      <c r="W11" s="505"/>
    </row>
    <row r="12" spans="1:23" ht="20.25" customHeight="1" x14ac:dyDescent="0.2">
      <c r="A12" s="745"/>
      <c r="B12" s="1333"/>
      <c r="C12" s="1269"/>
      <c r="D12" s="1336"/>
      <c r="E12" s="865">
        <v>0.52777777777777779</v>
      </c>
      <c r="F12" s="327">
        <v>3</v>
      </c>
      <c r="G12" s="332" t="str">
        <f>OP_リーグ戦!D80</f>
        <v>SP.BUNCH</v>
      </c>
      <c r="H12" s="865">
        <v>0.54166666666666663</v>
      </c>
      <c r="I12" s="327">
        <v>4</v>
      </c>
      <c r="J12" s="328" t="str">
        <f>'0711おおきに'!G4</f>
        <v>That’s PIZZA</v>
      </c>
      <c r="K12" s="1001"/>
      <c r="L12" s="1003"/>
      <c r="M12" s="1358"/>
      <c r="N12" s="865">
        <v>0.52777777777777779</v>
      </c>
      <c r="O12" s="327"/>
      <c r="P12" s="332" t="s">
        <v>599</v>
      </c>
      <c r="S12" s="505"/>
      <c r="T12" s="505"/>
      <c r="U12" s="505"/>
      <c r="V12" s="505"/>
      <c r="W12" s="505"/>
    </row>
    <row r="13" spans="1:23" ht="20.25" customHeight="1" thickBot="1" x14ac:dyDescent="0.25">
      <c r="A13" s="745"/>
      <c r="B13" s="1333"/>
      <c r="C13" s="1356"/>
      <c r="D13" s="1337"/>
      <c r="E13" s="900" t="s">
        <v>21</v>
      </c>
      <c r="F13" s="861" t="str">
        <f>E15</f>
        <v>④</v>
      </c>
      <c r="G13" s="1004" t="s">
        <v>23</v>
      </c>
      <c r="H13" s="986" t="s">
        <v>21</v>
      </c>
      <c r="I13" s="861" t="str">
        <f>H15</f>
        <v>④</v>
      </c>
      <c r="J13" s="862" t="s">
        <v>23</v>
      </c>
      <c r="K13" s="1005"/>
      <c r="L13" s="1006"/>
      <c r="M13" s="1359"/>
      <c r="N13" s="986" t="s">
        <v>21</v>
      </c>
      <c r="O13" s="861" t="str">
        <f>N15</f>
        <v>④</v>
      </c>
      <c r="P13" s="862" t="s">
        <v>23</v>
      </c>
      <c r="S13" s="505"/>
      <c r="T13" s="505"/>
      <c r="U13" s="505"/>
      <c r="V13" s="505"/>
      <c r="W13" s="505"/>
    </row>
    <row r="14" spans="1:23" ht="20.25" customHeight="1" thickBot="1" x14ac:dyDescent="0.25">
      <c r="A14" s="740"/>
      <c r="B14" s="1333"/>
      <c r="C14" s="1355" t="str">
        <f>G11</f>
        <v>REVIVAL</v>
      </c>
      <c r="D14" s="737" t="s">
        <v>18</v>
      </c>
      <c r="E14" s="741"/>
      <c r="F14" s="987">
        <f>I10-1</f>
        <v>-127</v>
      </c>
      <c r="G14" s="739" t="str">
        <f>'0711おおきに'!G14</f>
        <v>女子-2部 N</v>
      </c>
      <c r="H14" s="741"/>
      <c r="I14" s="323">
        <f>F14-1</f>
        <v>-128</v>
      </c>
      <c r="J14" s="739" t="str">
        <f>OP_リーグ戦!AP49</f>
        <v>男子-2部B　H</v>
      </c>
      <c r="K14" s="741"/>
      <c r="L14" s="1007"/>
      <c r="M14" s="1000" t="s">
        <v>18</v>
      </c>
      <c r="N14" s="741"/>
      <c r="O14" s="987">
        <f>O10-1</f>
        <v>-144</v>
      </c>
      <c r="P14" s="324" t="str">
        <f>'0711おおきに'!P2</f>
        <v>男子-4部　た</v>
      </c>
      <c r="S14" s="505"/>
      <c r="T14" s="505"/>
      <c r="U14" s="505"/>
      <c r="V14" s="505"/>
      <c r="W14" s="505"/>
    </row>
    <row r="15" spans="1:23" ht="20.25" customHeight="1" x14ac:dyDescent="0.2">
      <c r="A15" s="740"/>
      <c r="B15" s="1333"/>
      <c r="C15" s="1269"/>
      <c r="D15" s="1335"/>
      <c r="E15" s="741" t="s">
        <v>25</v>
      </c>
      <c r="F15" s="325">
        <v>1</v>
      </c>
      <c r="G15" s="326" t="str">
        <f>'0711おおきに'!G15</f>
        <v>Aula</v>
      </c>
      <c r="H15" s="741" t="s">
        <v>25</v>
      </c>
      <c r="I15" s="325">
        <v>2</v>
      </c>
      <c r="J15" s="331" t="str">
        <f>'0723美原,0724東淀川'!J12</f>
        <v>HOT BALLER'S</v>
      </c>
      <c r="K15" s="1001"/>
      <c r="L15" s="1003"/>
      <c r="M15" s="1357"/>
      <c r="N15" s="741" t="s">
        <v>25</v>
      </c>
      <c r="O15" s="325">
        <v>4</v>
      </c>
      <c r="P15" s="331" t="str">
        <f>'0808岸和田'!K5</f>
        <v>-SPIRYTUS-</v>
      </c>
      <c r="S15" s="505"/>
      <c r="T15" s="505"/>
      <c r="U15" s="505"/>
      <c r="V15" s="505"/>
      <c r="W15" s="505"/>
    </row>
    <row r="16" spans="1:23" ht="20.25" customHeight="1" x14ac:dyDescent="0.2">
      <c r="A16" s="740">
        <v>7</v>
      </c>
      <c r="B16" s="1333"/>
      <c r="C16" s="1269"/>
      <c r="D16" s="1336"/>
      <c r="E16" s="755">
        <v>0.58333333333333337</v>
      </c>
      <c r="F16" s="327">
        <v>3</v>
      </c>
      <c r="G16" s="332" t="str">
        <f>OP_リーグ戦!D81</f>
        <v>STEELO</v>
      </c>
      <c r="H16" s="755">
        <v>0.59722222222222221</v>
      </c>
      <c r="I16" s="327">
        <v>4</v>
      </c>
      <c r="J16" s="328" t="str">
        <f>'0711おおきに'!G8</f>
        <v>ファストウィングス</v>
      </c>
      <c r="K16" s="1009"/>
      <c r="L16" s="1003"/>
      <c r="M16" s="1358"/>
      <c r="N16" s="755">
        <v>0.58333333333333337</v>
      </c>
      <c r="O16" s="327">
        <v>5</v>
      </c>
      <c r="P16" s="1010" t="str">
        <f>'0711おおきに'!P23</f>
        <v>LAZO</v>
      </c>
      <c r="S16" s="505"/>
      <c r="T16" s="505"/>
      <c r="U16" s="505"/>
      <c r="V16" s="505"/>
      <c r="W16" s="505"/>
    </row>
    <row r="17" spans="1:23" ht="20.25" customHeight="1" thickBot="1" x14ac:dyDescent="0.25">
      <c r="A17" s="741" t="s">
        <v>26</v>
      </c>
      <c r="B17" s="1333"/>
      <c r="C17" s="1356"/>
      <c r="D17" s="1336"/>
      <c r="E17" s="900" t="s">
        <v>21</v>
      </c>
      <c r="F17" s="861" t="str">
        <f>E11</f>
        <v>③</v>
      </c>
      <c r="G17" s="1004" t="s">
        <v>23</v>
      </c>
      <c r="H17" s="986" t="s">
        <v>21</v>
      </c>
      <c r="I17" s="861" t="str">
        <f>H11</f>
        <v>③</v>
      </c>
      <c r="J17" s="862" t="s">
        <v>23</v>
      </c>
      <c r="K17" s="1005"/>
      <c r="L17" s="1006"/>
      <c r="M17" s="1358"/>
      <c r="N17" s="986" t="s">
        <v>21</v>
      </c>
      <c r="O17" s="861" t="str">
        <f>N11</f>
        <v>③</v>
      </c>
      <c r="P17" s="862" t="s">
        <v>23</v>
      </c>
      <c r="S17" s="505"/>
      <c r="T17" s="505"/>
      <c r="U17" s="505"/>
      <c r="V17" s="505"/>
      <c r="W17" s="505"/>
    </row>
    <row r="18" spans="1:23" ht="20.25" customHeight="1" x14ac:dyDescent="0.2">
      <c r="A18" s="741">
        <v>22</v>
      </c>
      <c r="B18" s="1333"/>
      <c r="C18" s="1268" t="str">
        <f>G24</f>
        <v>FIFTY RIVERS</v>
      </c>
      <c r="D18" s="1336"/>
      <c r="E18" s="741"/>
      <c r="F18" s="987">
        <f>I14-1</f>
        <v>-129</v>
      </c>
      <c r="G18" s="739" t="str">
        <f>OP_リーグ戦!AN1</f>
        <v>男子-2部B　G</v>
      </c>
      <c r="H18" s="741"/>
      <c r="I18" s="323">
        <f>F18-1</f>
        <v>-130</v>
      </c>
      <c r="J18" s="739" t="str">
        <f>OP_リーグ戦!AP1</f>
        <v>男子-2部B　H</v>
      </c>
      <c r="K18" s="741"/>
      <c r="L18" s="1007"/>
      <c r="M18" s="1358"/>
      <c r="N18" s="741"/>
      <c r="O18" s="987">
        <f>O14-1</f>
        <v>-145</v>
      </c>
      <c r="P18" s="324" t="str">
        <f>'0711おおきに'!S2</f>
        <v>男子-4部　ち</v>
      </c>
      <c r="S18" s="505"/>
      <c r="T18" s="505"/>
      <c r="U18" s="505"/>
      <c r="V18" s="505"/>
      <c r="W18" s="505"/>
    </row>
    <row r="19" spans="1:23" ht="20.25" customHeight="1" x14ac:dyDescent="0.2">
      <c r="A19" s="741" t="s">
        <v>11</v>
      </c>
      <c r="B19" s="1333"/>
      <c r="C19" s="1269"/>
      <c r="D19" s="1336"/>
      <c r="E19" s="741" t="s">
        <v>27</v>
      </c>
      <c r="F19" s="325">
        <v>1</v>
      </c>
      <c r="G19" s="326" t="str">
        <f>'0723美原,0724東淀川'!G11</f>
        <v>大阪教員</v>
      </c>
      <c r="H19" s="741" t="s">
        <v>27</v>
      </c>
      <c r="I19" s="325">
        <v>1</v>
      </c>
      <c r="J19" s="326" t="str">
        <f>'0723美原,0724東淀川'!J11</f>
        <v>REDFOX</v>
      </c>
      <c r="K19" s="1001"/>
      <c r="L19" s="1003"/>
      <c r="M19" s="1358"/>
      <c r="N19" s="741" t="s">
        <v>27</v>
      </c>
      <c r="O19" s="325">
        <v>4</v>
      </c>
      <c r="P19" s="331" t="str">
        <f>'0808岸和田'!N5</f>
        <v>AXE</v>
      </c>
      <c r="S19" s="505"/>
      <c r="T19" s="505"/>
      <c r="U19" s="505"/>
      <c r="V19" s="505"/>
      <c r="W19" s="505"/>
    </row>
    <row r="20" spans="1:23" ht="20.25" customHeight="1" x14ac:dyDescent="0.2">
      <c r="A20" s="745" t="s">
        <v>70</v>
      </c>
      <c r="B20" s="1333"/>
      <c r="C20" s="1269"/>
      <c r="D20" s="1336"/>
      <c r="E20" s="755">
        <v>0.63888888888888895</v>
      </c>
      <c r="F20" s="327">
        <v>3</v>
      </c>
      <c r="G20" s="332" t="str">
        <f>'0711おおきに'!G3</f>
        <v>Revengers</v>
      </c>
      <c r="H20" s="755">
        <v>0.65277777777777779</v>
      </c>
      <c r="I20" s="327">
        <v>3</v>
      </c>
      <c r="J20" s="332" t="str">
        <f>'0711おおきに'!G7</f>
        <v>銀籠クラブ</v>
      </c>
      <c r="K20" s="1009"/>
      <c r="L20" s="1003"/>
      <c r="M20" s="1358"/>
      <c r="N20" s="755">
        <v>0.63888888888888895</v>
      </c>
      <c r="O20" s="327">
        <v>5</v>
      </c>
      <c r="P20" s="1010" t="str">
        <f>OP_リーグ戦!BU10</f>
        <v>SFS</v>
      </c>
      <c r="S20" s="505"/>
      <c r="T20" s="505"/>
      <c r="U20" s="505"/>
      <c r="V20" s="505"/>
      <c r="W20" s="505"/>
    </row>
    <row r="21" spans="1:23" ht="20.25" customHeight="1" thickBot="1" x14ac:dyDescent="0.25">
      <c r="A21" s="741"/>
      <c r="B21" s="1333"/>
      <c r="C21" s="1356"/>
      <c r="D21" s="1336"/>
      <c r="E21" s="900" t="s">
        <v>21</v>
      </c>
      <c r="F21" s="861" t="str">
        <f>E23</f>
        <v>⑥</v>
      </c>
      <c r="G21" s="1004" t="s">
        <v>23</v>
      </c>
      <c r="H21" s="986" t="s">
        <v>21</v>
      </c>
      <c r="I21" s="861" t="str">
        <f>H23</f>
        <v>⑥</v>
      </c>
      <c r="J21" s="862" t="s">
        <v>23</v>
      </c>
      <c r="K21" s="1005"/>
      <c r="L21" s="1006"/>
      <c r="M21" s="1358"/>
      <c r="N21" s="986" t="s">
        <v>21</v>
      </c>
      <c r="O21" s="861" t="str">
        <f>N23</f>
        <v>⑥</v>
      </c>
      <c r="P21" s="862" t="s">
        <v>23</v>
      </c>
      <c r="S21" s="505"/>
      <c r="T21" s="505"/>
      <c r="U21" s="505"/>
      <c r="V21" s="505"/>
      <c r="W21" s="505"/>
    </row>
    <row r="22" spans="1:23" ht="20.25" customHeight="1" x14ac:dyDescent="0.2">
      <c r="A22" s="868"/>
      <c r="B22" s="1333"/>
      <c r="C22" s="1355" t="str">
        <f>G20</f>
        <v>Revengers</v>
      </c>
      <c r="D22" s="1336"/>
      <c r="E22" s="741"/>
      <c r="F22" s="987">
        <f>I18-1</f>
        <v>-131</v>
      </c>
      <c r="G22" s="739" t="str">
        <f>OP_リーグ戦!AI9</f>
        <v>男子-2部A　D</v>
      </c>
      <c r="H22" s="741"/>
      <c r="I22" s="323">
        <f>F22-1</f>
        <v>-132</v>
      </c>
      <c r="J22" s="739" t="str">
        <f>OP_リーグ戦!AK9</f>
        <v>男子-2部A　E</v>
      </c>
      <c r="K22" s="741"/>
      <c r="L22" s="1007"/>
      <c r="M22" s="1358"/>
      <c r="N22" s="741"/>
      <c r="O22" s="987">
        <f>O18-1</f>
        <v>-146</v>
      </c>
      <c r="P22" s="324" t="str">
        <f>'0711おおきに'!P10</f>
        <v>男子-4部　と</v>
      </c>
      <c r="S22" s="505"/>
      <c r="T22" s="505"/>
      <c r="U22" s="505"/>
      <c r="V22" s="505"/>
      <c r="W22" s="505"/>
    </row>
    <row r="23" spans="1:23" ht="20.25" customHeight="1" x14ac:dyDescent="0.2">
      <c r="A23" s="868"/>
      <c r="B23" s="1333"/>
      <c r="C23" s="1269"/>
      <c r="D23" s="1336"/>
      <c r="E23" s="741" t="s">
        <v>30</v>
      </c>
      <c r="F23" s="325">
        <v>1</v>
      </c>
      <c r="G23" s="326" t="str">
        <f>'0613おおきに'!S19</f>
        <v>STAND　PLAY</v>
      </c>
      <c r="H23" s="741" t="s">
        <v>30</v>
      </c>
      <c r="I23" s="325">
        <v>1</v>
      </c>
      <c r="J23" s="326" t="str">
        <f>'0723美原,0724東淀川'!J15</f>
        <v>ORIGINAL　W.L.S</v>
      </c>
      <c r="K23" s="1001"/>
      <c r="L23" s="1003"/>
      <c r="M23" s="1358"/>
      <c r="N23" s="741" t="s">
        <v>30</v>
      </c>
      <c r="O23" s="325">
        <v>1</v>
      </c>
      <c r="P23" s="326" t="str">
        <f>'0711おおきに'!P11</f>
        <v>ゆとり世代</v>
      </c>
      <c r="S23" s="505"/>
      <c r="T23" s="505"/>
      <c r="U23" s="505"/>
      <c r="V23" s="505"/>
      <c r="W23" s="505"/>
    </row>
    <row r="24" spans="1:23" ht="20.25" customHeight="1" x14ac:dyDescent="0.2">
      <c r="A24" s="868"/>
      <c r="B24" s="1333"/>
      <c r="C24" s="1269"/>
      <c r="D24" s="1336"/>
      <c r="E24" s="755">
        <v>0.69444444444444453</v>
      </c>
      <c r="F24" s="327">
        <v>3</v>
      </c>
      <c r="G24" s="332" t="str">
        <f>OP_リーグ戦!AI6</f>
        <v>FIFTY RIVERS</v>
      </c>
      <c r="H24" s="755">
        <v>0.70833333333333337</v>
      </c>
      <c r="I24" s="327">
        <v>3</v>
      </c>
      <c r="J24" s="332" t="str">
        <f>OP_リーグ戦!AK6</f>
        <v>EL.DRAGON</v>
      </c>
      <c r="K24" s="1009"/>
      <c r="L24" s="1003"/>
      <c r="M24" s="1358"/>
      <c r="N24" s="755">
        <v>0.69444444444444453</v>
      </c>
      <c r="O24" s="327">
        <v>3</v>
      </c>
      <c r="P24" s="332" t="str">
        <f>'0613おおきに'!S11</f>
        <v>STAY　COOL</v>
      </c>
      <c r="S24" s="505"/>
      <c r="T24" s="505"/>
      <c r="U24" s="505"/>
      <c r="V24" s="505"/>
      <c r="W24" s="505"/>
    </row>
    <row r="25" spans="1:23" ht="20.25" customHeight="1" thickBot="1" x14ac:dyDescent="0.25">
      <c r="A25" s="868"/>
      <c r="B25" s="1333"/>
      <c r="C25" s="1356"/>
      <c r="D25" s="1337"/>
      <c r="E25" s="900" t="s">
        <v>21</v>
      </c>
      <c r="F25" s="861" t="str">
        <f>E19</f>
        <v>⑤</v>
      </c>
      <c r="G25" s="1004" t="s">
        <v>23</v>
      </c>
      <c r="H25" s="986" t="s">
        <v>21</v>
      </c>
      <c r="I25" s="861" t="str">
        <f>H19</f>
        <v>⑤</v>
      </c>
      <c r="J25" s="862" t="s">
        <v>23</v>
      </c>
      <c r="K25" s="1005"/>
      <c r="L25" s="1006"/>
      <c r="M25" s="1359"/>
      <c r="N25" s="986" t="s">
        <v>21</v>
      </c>
      <c r="O25" s="861" t="str">
        <f>N19</f>
        <v>⑤</v>
      </c>
      <c r="P25" s="862" t="s">
        <v>23</v>
      </c>
      <c r="S25" s="505"/>
      <c r="T25" s="505"/>
      <c r="U25" s="505"/>
      <c r="V25" s="505"/>
      <c r="W25" s="505"/>
    </row>
    <row r="26" spans="1:23" ht="20.25" customHeight="1" thickBot="1" x14ac:dyDescent="0.25">
      <c r="A26" s="868"/>
      <c r="B26" s="1333"/>
      <c r="C26" s="1338"/>
      <c r="D26" s="737" t="s">
        <v>18</v>
      </c>
      <c r="E26" s="985"/>
      <c r="F26" s="323"/>
      <c r="G26" s="739"/>
      <c r="H26" s="741"/>
      <c r="I26" s="323"/>
      <c r="J26" s="739"/>
      <c r="K26" s="1011"/>
      <c r="L26" s="1007"/>
      <c r="M26" s="1000" t="s">
        <v>18</v>
      </c>
      <c r="N26" s="741"/>
      <c r="O26" s="987"/>
      <c r="P26" s="739"/>
      <c r="S26" s="505"/>
      <c r="T26" s="505"/>
      <c r="U26" s="505"/>
      <c r="V26" s="505"/>
      <c r="W26" s="505"/>
    </row>
    <row r="27" spans="1:23" ht="20.25" customHeight="1" x14ac:dyDescent="0.2">
      <c r="A27" s="868"/>
      <c r="B27" s="1333"/>
      <c r="C27" s="1339"/>
      <c r="D27" s="1335"/>
      <c r="E27" s="741" t="s">
        <v>31</v>
      </c>
      <c r="F27" s="325"/>
      <c r="G27" s="326"/>
      <c r="H27" s="741" t="s">
        <v>31</v>
      </c>
      <c r="I27" s="325"/>
      <c r="J27" s="326"/>
      <c r="K27" s="1012"/>
      <c r="L27" s="1003"/>
      <c r="M27" s="1357"/>
      <c r="N27" s="741" t="s">
        <v>31</v>
      </c>
      <c r="O27" s="325"/>
      <c r="P27" s="326"/>
      <c r="S27" s="505"/>
      <c r="T27" s="505"/>
      <c r="U27" s="505"/>
      <c r="V27" s="505"/>
      <c r="W27" s="505"/>
    </row>
    <row r="28" spans="1:23" ht="20.25" customHeight="1" x14ac:dyDescent="0.2">
      <c r="A28" s="745"/>
      <c r="B28" s="1333"/>
      <c r="C28" s="1339"/>
      <c r="D28" s="1336"/>
      <c r="E28" s="755"/>
      <c r="F28" s="327"/>
      <c r="G28" s="328"/>
      <c r="H28" s="755"/>
      <c r="I28" s="327"/>
      <c r="J28" s="328"/>
      <c r="K28" s="1012"/>
      <c r="L28" s="1003"/>
      <c r="M28" s="1358"/>
      <c r="N28" s="755"/>
      <c r="O28" s="327"/>
      <c r="P28" s="328"/>
      <c r="S28" s="505"/>
      <c r="T28" s="505"/>
      <c r="U28" s="505"/>
      <c r="V28" s="505"/>
      <c r="W28" s="505"/>
    </row>
    <row r="29" spans="1:23" ht="20.25" customHeight="1" thickBot="1" x14ac:dyDescent="0.25">
      <c r="A29" s="745"/>
      <c r="B29" s="1333"/>
      <c r="C29" s="1340"/>
      <c r="D29" s="1336"/>
      <c r="E29" s="900" t="s">
        <v>21</v>
      </c>
      <c r="F29" s="861"/>
      <c r="G29" s="1004"/>
      <c r="H29" s="986" t="s">
        <v>21</v>
      </c>
      <c r="I29" s="861"/>
      <c r="J29" s="862"/>
      <c r="K29" s="1013"/>
      <c r="L29" s="1006"/>
      <c r="M29" s="1358"/>
      <c r="N29" s="986" t="s">
        <v>21</v>
      </c>
      <c r="O29" s="861"/>
      <c r="P29" s="862"/>
      <c r="S29" s="505"/>
      <c r="T29" s="505"/>
      <c r="U29" s="505"/>
      <c r="V29" s="505"/>
      <c r="W29" s="505"/>
    </row>
    <row r="30" spans="1:23" ht="20.25" customHeight="1" x14ac:dyDescent="0.2">
      <c r="A30" s="745"/>
      <c r="B30" s="1333"/>
      <c r="C30" s="1014"/>
      <c r="D30" s="1336"/>
      <c r="E30" s="741"/>
      <c r="F30" s="323"/>
      <c r="G30" s="739"/>
      <c r="H30" s="741"/>
      <c r="I30" s="323"/>
      <c r="J30" s="739"/>
      <c r="K30" s="341"/>
      <c r="L30" s="1003"/>
      <c r="M30" s="1358"/>
      <c r="N30" s="741"/>
      <c r="O30" s="987"/>
      <c r="P30" s="739"/>
      <c r="R30" s="430"/>
      <c r="S30" s="505"/>
      <c r="T30" s="505"/>
      <c r="U30" s="505"/>
      <c r="V30" s="505"/>
      <c r="W30" s="505"/>
    </row>
    <row r="31" spans="1:23" ht="20.25" customHeight="1" x14ac:dyDescent="0.2">
      <c r="A31" s="745"/>
      <c r="B31" s="1333"/>
      <c r="C31" s="1014"/>
      <c r="D31" s="1336"/>
      <c r="E31" s="741" t="s">
        <v>186</v>
      </c>
      <c r="F31" s="325"/>
      <c r="G31" s="326"/>
      <c r="H31" s="741" t="s">
        <v>32</v>
      </c>
      <c r="I31" s="325"/>
      <c r="J31" s="326"/>
      <c r="K31" s="1015"/>
      <c r="L31" s="1003"/>
      <c r="M31" s="1358"/>
      <c r="N31" s="741" t="s">
        <v>32</v>
      </c>
      <c r="O31" s="325"/>
      <c r="P31" s="326"/>
      <c r="R31" s="430"/>
      <c r="S31" s="505"/>
      <c r="T31" s="505"/>
      <c r="U31" s="505"/>
      <c r="V31" s="505"/>
      <c r="W31" s="505"/>
    </row>
    <row r="32" spans="1:23" ht="20.25" customHeight="1" x14ac:dyDescent="0.2">
      <c r="A32" s="745"/>
      <c r="B32" s="741"/>
      <c r="C32" s="1014"/>
      <c r="D32" s="1336"/>
      <c r="E32" s="755"/>
      <c r="F32" s="327"/>
      <c r="G32" s="328"/>
      <c r="H32" s="755"/>
      <c r="I32" s="327"/>
      <c r="J32" s="328"/>
      <c r="K32" s="1016"/>
      <c r="L32" s="1003"/>
      <c r="M32" s="1358"/>
      <c r="N32" s="755"/>
      <c r="O32" s="327"/>
      <c r="P32" s="328"/>
      <c r="R32" s="430"/>
      <c r="S32" s="505"/>
      <c r="T32" s="505"/>
      <c r="U32" s="505"/>
      <c r="V32" s="505"/>
      <c r="W32" s="505"/>
    </row>
    <row r="33" spans="1:23" ht="20.25" customHeight="1" thickBot="1" x14ac:dyDescent="0.25">
      <c r="A33" s="746"/>
      <c r="B33" s="988"/>
      <c r="C33" s="1017"/>
      <c r="D33" s="1337"/>
      <c r="E33" s="900" t="s">
        <v>21</v>
      </c>
      <c r="F33" s="861"/>
      <c r="G33" s="862"/>
      <c r="H33" s="986" t="s">
        <v>21</v>
      </c>
      <c r="I33" s="743"/>
      <c r="J33" s="744"/>
      <c r="K33" s="1018"/>
      <c r="L33" s="1019"/>
      <c r="M33" s="1359"/>
      <c r="N33" s="986" t="s">
        <v>21</v>
      </c>
      <c r="O33" s="861"/>
      <c r="P33" s="862"/>
      <c r="Q33" s="430"/>
      <c r="R33" s="430"/>
      <c r="S33" s="505"/>
      <c r="T33" s="505"/>
      <c r="U33" s="505"/>
      <c r="V33" s="505"/>
      <c r="W33" s="505"/>
    </row>
    <row r="34" spans="1:23" ht="18" customHeight="1" x14ac:dyDescent="0.2">
      <c r="C34" s="337"/>
      <c r="D34" s="438"/>
      <c r="L34" s="337"/>
      <c r="M34" s="438"/>
      <c r="S34" s="505"/>
      <c r="T34" s="505"/>
      <c r="U34" s="505"/>
      <c r="V34" s="505"/>
      <c r="W34" s="505"/>
    </row>
    <row r="35" spans="1:23" ht="18" customHeight="1" x14ac:dyDescent="0.2">
      <c r="C35" s="439"/>
      <c r="D35" s="440"/>
      <c r="L35" s="651"/>
      <c r="M35" s="440"/>
      <c r="S35" s="505"/>
      <c r="T35" s="505"/>
      <c r="U35" s="505"/>
      <c r="V35" s="505"/>
      <c r="W35" s="505"/>
    </row>
    <row r="36" spans="1:23" ht="18" customHeight="1" x14ac:dyDescent="0.2">
      <c r="C36" s="439"/>
      <c r="D36" s="440"/>
      <c r="S36" s="505"/>
      <c r="T36" s="505"/>
      <c r="U36" s="505"/>
      <c r="V36" s="505"/>
      <c r="W36" s="505"/>
    </row>
    <row r="37" spans="1:23" ht="18" customHeight="1" x14ac:dyDescent="0.2">
      <c r="C37" s="439"/>
      <c r="D37" s="440"/>
      <c r="S37" s="505"/>
      <c r="T37" s="505"/>
      <c r="U37" s="505"/>
      <c r="V37" s="505"/>
      <c r="W37" s="505"/>
    </row>
  </sheetData>
  <mergeCells count="19">
    <mergeCell ref="M27:M33"/>
    <mergeCell ref="C3:C5"/>
    <mergeCell ref="D3:D13"/>
    <mergeCell ref="M3:M13"/>
    <mergeCell ref="M15:M25"/>
    <mergeCell ref="B4:B31"/>
    <mergeCell ref="C6:C9"/>
    <mergeCell ref="C10:C13"/>
    <mergeCell ref="C14:C17"/>
    <mergeCell ref="D15:D25"/>
    <mergeCell ref="C18:C21"/>
    <mergeCell ref="C22:C25"/>
    <mergeCell ref="C26:C29"/>
    <mergeCell ref="D27:D33"/>
    <mergeCell ref="C1:D1"/>
    <mergeCell ref="F1:G1"/>
    <mergeCell ref="I1:J1"/>
    <mergeCell ref="L1:M1"/>
    <mergeCell ref="O1:P1"/>
  </mergeCells>
  <phoneticPr fontId="20"/>
  <dataValidations count="1">
    <dataValidation imeMode="halfAlpha" allowBlank="1" showInputMessage="1" showErrorMessage="1" sqref="K27 P31:P32 P15:P16 P27:P28 J27:J28 P24 J24 P19:P20 P12 J16 J20 J12 G3 G20 J31:J32 G31:G32 G7 J3 G16 J7 G12 G27:G28 G24 P4 P8" xr:uid="{00000000-0002-0000-1900-000000000000}"/>
  </dataValidations>
  <pageMargins left="0.7" right="0.7" top="0.46" bottom="0.44" header="0.3" footer="0.3"/>
  <pageSetup paperSize="9" scale="86"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Z32"/>
  <sheetViews>
    <sheetView showGridLines="0" view="pageBreakPreview" zoomScale="90" zoomScaleNormal="100" zoomScaleSheetLayoutView="90" workbookViewId="0"/>
  </sheetViews>
  <sheetFormatPr defaultColWidth="8.88671875" defaultRowHeight="14.4" x14ac:dyDescent="0.2"/>
  <cols>
    <col min="1" max="1" width="2.6640625" style="505" customWidth="1"/>
    <col min="2" max="3" width="6.6640625" style="505" customWidth="1"/>
    <col min="4" max="4" width="8.88671875" style="505" customWidth="1"/>
    <col min="5" max="6" width="6.6640625" style="505" customWidth="1"/>
    <col min="7" max="7" width="4.6640625" style="505" customWidth="1"/>
    <col min="8" max="8" width="18.6640625" style="505" customWidth="1"/>
    <col min="9" max="9" width="6.6640625" style="505" customWidth="1"/>
    <col min="10" max="10" width="4.6640625" style="505" customWidth="1"/>
    <col min="11" max="11" width="18.6640625" style="505" customWidth="1"/>
    <col min="12" max="12" width="6.6640625" style="505" customWidth="1"/>
    <col min="13" max="13" width="4.6640625" style="505" customWidth="1"/>
    <col min="14" max="14" width="18.6640625" style="505" customWidth="1"/>
    <col min="15" max="15" width="6.6640625" style="505" customWidth="1"/>
    <col min="16" max="16" width="4.6640625" style="505" customWidth="1"/>
    <col min="17" max="17" width="18.6640625" style="505" customWidth="1"/>
    <col min="18" max="18" width="2.6640625" style="151" customWidth="1"/>
    <col min="19" max="19" width="8.88671875" style="151" customWidth="1"/>
    <col min="21" max="21" width="8.88671875" style="151"/>
    <col min="23" max="23" width="8.88671875" style="151" customWidth="1"/>
    <col min="25" max="26" width="8.88671875" style="151"/>
    <col min="27" max="16384" width="8.88671875" style="505"/>
  </cols>
  <sheetData>
    <row r="1" spans="2:26" x14ac:dyDescent="0.2">
      <c r="B1" s="1365" t="s">
        <v>11</v>
      </c>
      <c r="C1" s="1367" t="s">
        <v>12</v>
      </c>
      <c r="D1" s="450" t="s">
        <v>13</v>
      </c>
      <c r="E1" s="451"/>
      <c r="F1" s="1369" t="s">
        <v>38</v>
      </c>
      <c r="G1" s="1351" t="s">
        <v>15</v>
      </c>
      <c r="H1" s="1352"/>
      <c r="I1" s="1369" t="s">
        <v>38</v>
      </c>
      <c r="J1" s="1351" t="s">
        <v>16</v>
      </c>
      <c r="K1" s="1352"/>
      <c r="L1" s="1369" t="s">
        <v>38</v>
      </c>
      <c r="M1" s="1351" t="s">
        <v>39</v>
      </c>
      <c r="N1" s="1352"/>
      <c r="O1" s="1369" t="s">
        <v>38</v>
      </c>
      <c r="P1" s="1351" t="s">
        <v>40</v>
      </c>
      <c r="Q1" s="1352"/>
      <c r="T1" s="505"/>
      <c r="V1" s="505"/>
      <c r="X1" s="505"/>
      <c r="Y1" s="505"/>
      <c r="Z1" s="505"/>
    </row>
    <row r="2" spans="2:26" ht="15" thickBot="1" x14ac:dyDescent="0.25">
      <c r="B2" s="1366"/>
      <c r="C2" s="1368"/>
      <c r="D2" s="452" t="s">
        <v>41</v>
      </c>
      <c r="E2" s="656" t="s">
        <v>42</v>
      </c>
      <c r="F2" s="1368"/>
      <c r="G2" s="1370"/>
      <c r="H2" s="1371"/>
      <c r="I2" s="1368"/>
      <c r="J2" s="1370"/>
      <c r="K2" s="1371"/>
      <c r="L2" s="1368"/>
      <c r="M2" s="1370"/>
      <c r="N2" s="1371"/>
      <c r="O2" s="1368"/>
      <c r="P2" s="1372"/>
      <c r="Q2" s="1373"/>
      <c r="T2" s="505"/>
      <c r="V2" s="505"/>
      <c r="X2" s="505"/>
      <c r="Y2" s="505"/>
      <c r="Z2" s="505"/>
    </row>
    <row r="3" spans="2:26" ht="20.25" customHeight="1" x14ac:dyDescent="0.2">
      <c r="B3" s="211"/>
      <c r="C3" s="1321" t="s">
        <v>43</v>
      </c>
      <c r="D3" s="1254" t="str">
        <f>H13</f>
        <v>NewHighs</v>
      </c>
      <c r="E3" s="983"/>
      <c r="F3" s="651"/>
      <c r="G3" s="514">
        <v>-151</v>
      </c>
      <c r="H3" s="111" t="str">
        <f>'0613臨海,東淀川,0704丸善,0710東淀川'!G2</f>
        <v>男子-3部A　あ</v>
      </c>
      <c r="I3" s="511"/>
      <c r="J3" s="859">
        <f>G3-1</f>
        <v>-152</v>
      </c>
      <c r="K3" s="111" t="str">
        <f>OP_リーグ戦!AX9</f>
        <v>男子-3部B　か</v>
      </c>
      <c r="L3" s="651"/>
      <c r="M3" s="859">
        <f>J3-1</f>
        <v>-153</v>
      </c>
      <c r="N3" s="111" t="str">
        <f>'0722岸和田'!H3</f>
        <v>男子-3部A　あ</v>
      </c>
      <c r="O3" s="511"/>
      <c r="P3" s="859">
        <f>M3-1</f>
        <v>-154</v>
      </c>
      <c r="Q3" s="648" t="str">
        <f>'0722八尾'!P14</f>
        <v>男子-4部　た</v>
      </c>
      <c r="T3" s="505"/>
      <c r="V3" s="505"/>
      <c r="W3" s="819"/>
      <c r="X3" s="505"/>
      <c r="Y3" s="505"/>
      <c r="Z3" s="505"/>
    </row>
    <row r="4" spans="2:26" ht="20.25" customHeight="1" x14ac:dyDescent="0.2">
      <c r="B4" s="211"/>
      <c r="C4" s="1310"/>
      <c r="D4" s="1249"/>
      <c r="E4" s="457"/>
      <c r="F4" s="651" t="s">
        <v>19</v>
      </c>
      <c r="G4" s="101">
        <v>1</v>
      </c>
      <c r="H4" s="509" t="str">
        <f>'0711おおきに'!S19</f>
        <v>DAIHO</v>
      </c>
      <c r="I4" s="651" t="s">
        <v>19</v>
      </c>
      <c r="J4" s="101">
        <v>1</v>
      </c>
      <c r="K4" s="509" t="str">
        <f>'0613臨海,東淀川,0704丸善,0710東淀川'!G7</f>
        <v>大阪市消防局</v>
      </c>
      <c r="L4" s="651" t="s">
        <v>19</v>
      </c>
      <c r="M4" s="101">
        <v>4</v>
      </c>
      <c r="N4" s="103" t="str">
        <f>'0723美原,0724東淀川'!R16</f>
        <v>Ａｒｅｓ</v>
      </c>
      <c r="O4" s="651" t="s">
        <v>19</v>
      </c>
      <c r="P4" s="101">
        <v>2</v>
      </c>
      <c r="Q4" s="103" t="str">
        <f>'0711おおきに'!P4</f>
        <v>VERMELHO</v>
      </c>
      <c r="T4" s="505"/>
      <c r="V4" s="505"/>
      <c r="W4" s="126"/>
      <c r="X4" s="505"/>
      <c r="Y4" s="505"/>
      <c r="Z4" s="505"/>
    </row>
    <row r="5" spans="2:26" ht="20.25" customHeight="1" x14ac:dyDescent="0.2">
      <c r="B5" s="211"/>
      <c r="C5" s="1310"/>
      <c r="D5" s="1249"/>
      <c r="E5" s="454"/>
      <c r="F5" s="265">
        <v>0.40277777777777773</v>
      </c>
      <c r="G5" s="100">
        <v>3</v>
      </c>
      <c r="H5" s="105" t="str">
        <f>'0613臨海,東淀川,0704丸善,0710東淀川'!G23</f>
        <v>履正社医療スポーツ専門学校</v>
      </c>
      <c r="I5" s="265">
        <v>0.41666666666666669</v>
      </c>
      <c r="J5" s="100">
        <v>3</v>
      </c>
      <c r="K5" s="105" t="str">
        <f>'0613臨海,東淀川,0704丸善,0710東淀川'!J15</f>
        <v>Ｏｎ ｏｆｆ</v>
      </c>
      <c r="L5" s="265">
        <v>0.40277777777777773</v>
      </c>
      <c r="M5" s="100">
        <v>5</v>
      </c>
      <c r="N5" s="148" t="str">
        <f>'0613臨海,東淀川,0704丸善,0710東淀川'!G3</f>
        <v>電通会BREAKERS</v>
      </c>
      <c r="O5" s="265">
        <v>0.41666666666666669</v>
      </c>
      <c r="P5" s="100">
        <v>6</v>
      </c>
      <c r="Q5" s="148" t="str">
        <f>'0711おおきに'!P24</f>
        <v>BEAT</v>
      </c>
      <c r="T5" s="505"/>
      <c r="V5" s="505"/>
      <c r="W5" s="1"/>
      <c r="X5" s="505"/>
      <c r="Y5" s="505"/>
      <c r="Z5" s="505"/>
    </row>
    <row r="6" spans="2:26" ht="20.25" customHeight="1" thickBot="1" x14ac:dyDescent="0.25">
      <c r="B6" s="211"/>
      <c r="C6" s="1310"/>
      <c r="D6" s="1294"/>
      <c r="E6" s="454"/>
      <c r="F6" s="264" t="s">
        <v>21</v>
      </c>
      <c r="G6" s="1287" t="s">
        <v>374</v>
      </c>
      <c r="H6" s="1288"/>
      <c r="I6" s="264" t="s">
        <v>21</v>
      </c>
      <c r="J6" s="1287" t="s">
        <v>198</v>
      </c>
      <c r="K6" s="1288"/>
      <c r="L6" s="264" t="s">
        <v>21</v>
      </c>
      <c r="M6" s="1287" t="s">
        <v>374</v>
      </c>
      <c r="N6" s="1288"/>
      <c r="O6" s="264" t="s">
        <v>21</v>
      </c>
      <c r="P6" s="1287" t="s">
        <v>374</v>
      </c>
      <c r="Q6" s="1288"/>
      <c r="T6" s="505"/>
      <c r="V6" s="505"/>
      <c r="W6" s="819"/>
      <c r="X6" s="505"/>
      <c r="Y6" s="505"/>
      <c r="Z6" s="505"/>
    </row>
    <row r="7" spans="2:26" ht="20.25" customHeight="1" x14ac:dyDescent="0.2">
      <c r="B7" s="211"/>
      <c r="C7" s="1310"/>
      <c r="D7" s="1349" t="str">
        <f>H4</f>
        <v>DAIHO</v>
      </c>
      <c r="E7" s="454"/>
      <c r="F7" s="651"/>
      <c r="G7" s="859">
        <f>P3-1</f>
        <v>-155</v>
      </c>
      <c r="H7" s="111" t="str">
        <f>'0722岸和田'!N7</f>
        <v>男子-3部A　い</v>
      </c>
      <c r="I7" s="651"/>
      <c r="J7" s="859">
        <f>G7-1</f>
        <v>-156</v>
      </c>
      <c r="K7" s="111" t="str">
        <f>OP_リーグ戦!AZ9</f>
        <v>男子-3部B　き</v>
      </c>
      <c r="L7" s="651"/>
      <c r="M7" s="859">
        <f>J7-1</f>
        <v>-157</v>
      </c>
      <c r="N7" s="111" t="str">
        <f>'0613臨海,東淀川,0704丸善,0710東淀川'!J2</f>
        <v>男子-3部A　い</v>
      </c>
      <c r="O7" s="651"/>
      <c r="P7" s="859">
        <f>M7-1</f>
        <v>-158</v>
      </c>
      <c r="Q7" s="818" t="str">
        <f>'0711東淀川,0717東淀川,丸善'!U22</f>
        <v>男子-4部　て</v>
      </c>
      <c r="T7" s="505"/>
      <c r="V7" s="505"/>
      <c r="W7" s="819"/>
      <c r="X7" s="505"/>
      <c r="Y7" s="505"/>
      <c r="Z7" s="505"/>
    </row>
    <row r="8" spans="2:26" ht="20.25" customHeight="1" x14ac:dyDescent="0.2">
      <c r="B8" s="362"/>
      <c r="C8" s="1310"/>
      <c r="D8" s="1249"/>
      <c r="E8" s="454"/>
      <c r="F8" s="651" t="s">
        <v>22</v>
      </c>
      <c r="G8" s="101">
        <v>4</v>
      </c>
      <c r="H8" s="103" t="str">
        <f>'0723美原,0724東淀川'!U16</f>
        <v>OSAKA GAS</v>
      </c>
      <c r="I8" s="651" t="s">
        <v>22</v>
      </c>
      <c r="J8" s="101">
        <v>1</v>
      </c>
      <c r="K8" s="509" t="str">
        <f>'0613臨海,東淀川,0704丸善,0710東淀川'!J7</f>
        <v>バンビーナ</v>
      </c>
      <c r="L8" s="651" t="s">
        <v>22</v>
      </c>
      <c r="M8" s="101">
        <v>1</v>
      </c>
      <c r="N8" s="509" t="str">
        <f>'0711おおきに'!S23</f>
        <v>Rukiies</v>
      </c>
      <c r="O8" s="651" t="s">
        <v>22</v>
      </c>
      <c r="P8" s="101">
        <v>4</v>
      </c>
      <c r="Q8" s="103" t="str">
        <f>'0808岸和田'!K9</f>
        <v>ANYSAKI</v>
      </c>
      <c r="S8" s="651"/>
      <c r="T8" s="505"/>
      <c r="V8" s="505"/>
      <c r="W8" s="126"/>
      <c r="X8" s="505"/>
      <c r="Y8" s="505"/>
      <c r="Z8" s="505"/>
    </row>
    <row r="9" spans="2:26" ht="20.25" customHeight="1" x14ac:dyDescent="0.2">
      <c r="B9" s="362"/>
      <c r="C9" s="1310"/>
      <c r="D9" s="1249"/>
      <c r="E9" s="454"/>
      <c r="F9" s="265">
        <v>0.45833333333333331</v>
      </c>
      <c r="G9" s="100">
        <v>5</v>
      </c>
      <c r="H9" s="148" t="str">
        <f>'0613臨海,東淀川,0704丸善,0710東淀川'!J3</f>
        <v>SAMURAI</v>
      </c>
      <c r="I9" s="265">
        <v>0.47222222222222227</v>
      </c>
      <c r="J9" s="100">
        <v>3</v>
      </c>
      <c r="K9" s="105" t="str">
        <f>'0711東淀川,0717東淀川,丸善'!R3</f>
        <v>日本生命</v>
      </c>
      <c r="L9" s="265">
        <v>0.45833333333333331</v>
      </c>
      <c r="M9" s="100">
        <v>3</v>
      </c>
      <c r="N9" s="105" t="str">
        <f>'0613臨海,東淀川,0704丸善,0710東淀川'!J19</f>
        <v>ＲＵＳＨ</v>
      </c>
      <c r="O9" s="265">
        <v>0.47222222222222227</v>
      </c>
      <c r="P9" s="100">
        <v>5</v>
      </c>
      <c r="Q9" s="148" t="str">
        <f>OP_リーグ戦!BY10</f>
        <v>エイトハープ</v>
      </c>
      <c r="S9" s="651"/>
      <c r="T9" s="505"/>
      <c r="V9" s="505"/>
      <c r="W9" s="1"/>
      <c r="X9" s="505"/>
      <c r="Y9" s="505"/>
      <c r="Z9" s="505"/>
    </row>
    <row r="10" spans="2:26" ht="20.25" customHeight="1" thickBot="1" x14ac:dyDescent="0.25">
      <c r="B10" s="362">
        <v>7</v>
      </c>
      <c r="C10" s="1310"/>
      <c r="D10" s="1295"/>
      <c r="E10" s="455"/>
      <c r="F10" s="264" t="s">
        <v>21</v>
      </c>
      <c r="G10" s="1287" t="s">
        <v>47</v>
      </c>
      <c r="H10" s="1288"/>
      <c r="I10" s="264" t="s">
        <v>21</v>
      </c>
      <c r="J10" s="1363" t="s">
        <v>47</v>
      </c>
      <c r="K10" s="1364"/>
      <c r="L10" s="264" t="s">
        <v>21</v>
      </c>
      <c r="M10" s="1287" t="s">
        <v>47</v>
      </c>
      <c r="N10" s="1288"/>
      <c r="O10" s="264" t="s">
        <v>21</v>
      </c>
      <c r="P10" s="1363" t="s">
        <v>47</v>
      </c>
      <c r="Q10" s="1364"/>
      <c r="T10" s="505"/>
      <c r="V10" s="505"/>
      <c r="W10" s="819"/>
      <c r="X10" s="505"/>
      <c r="Y10" s="505"/>
      <c r="Z10" s="505"/>
    </row>
    <row r="11" spans="2:26" ht="20.25" customHeight="1" x14ac:dyDescent="0.2">
      <c r="B11" s="362" t="s">
        <v>26</v>
      </c>
      <c r="C11" s="1310"/>
      <c r="D11" s="1254" t="str">
        <f>H8</f>
        <v>OSAKA GAS</v>
      </c>
      <c r="E11" s="454"/>
      <c r="F11" s="651"/>
      <c r="G11" s="859">
        <f>P7-1</f>
        <v>-159</v>
      </c>
      <c r="H11" s="111" t="str">
        <f>'0722岸和田'!N11</f>
        <v>男子-3部A　う</v>
      </c>
      <c r="I11" s="651"/>
      <c r="J11" s="859">
        <f>G11-1</f>
        <v>-160</v>
      </c>
      <c r="K11" s="820" t="s">
        <v>696</v>
      </c>
      <c r="L11" s="651"/>
      <c r="M11" s="859">
        <f>J11-1</f>
        <v>-161</v>
      </c>
      <c r="N11" s="111" t="str">
        <f>OP_リーグ戦!AR9</f>
        <v>男子-3部A　う</v>
      </c>
      <c r="O11" s="651"/>
      <c r="P11" s="859">
        <f>M11-1</f>
        <v>-162</v>
      </c>
      <c r="Q11" s="818" t="str">
        <f>'0722八尾'!P22</f>
        <v>男子-4部　と</v>
      </c>
      <c r="T11" s="505"/>
      <c r="V11" s="505"/>
      <c r="W11" s="819"/>
      <c r="X11" s="505"/>
      <c r="Y11" s="505"/>
      <c r="Z11" s="505"/>
    </row>
    <row r="12" spans="2:26" ht="20.25" customHeight="1" x14ac:dyDescent="0.2">
      <c r="B12" s="511">
        <v>22</v>
      </c>
      <c r="C12" s="1310"/>
      <c r="D12" s="1249"/>
      <c r="E12" s="454"/>
      <c r="F12" s="651" t="s">
        <v>24</v>
      </c>
      <c r="G12" s="101">
        <v>4</v>
      </c>
      <c r="H12" s="103" t="str">
        <f>'0724千島,0725東淀川,丸善,0731千島'!G8</f>
        <v>B-fools</v>
      </c>
      <c r="I12" s="651" t="s">
        <v>24</v>
      </c>
      <c r="J12" s="510"/>
      <c r="K12" s="103" t="str">
        <f>'オーバーCS_フレンドリー マッチ'!C17</f>
        <v>ディノニクスo50</v>
      </c>
      <c r="L12" s="651" t="s">
        <v>24</v>
      </c>
      <c r="M12" s="101">
        <v>1</v>
      </c>
      <c r="N12" s="509" t="str">
        <f>'0613臨海,東淀川,0704丸善,0710東淀川'!G19</f>
        <v>ABC倶楽部</v>
      </c>
      <c r="O12" s="651" t="s">
        <v>24</v>
      </c>
      <c r="P12" s="101">
        <v>4</v>
      </c>
      <c r="Q12" s="103" t="str">
        <f>'0808岸和田'!N9</f>
        <v>岩谷産業株式会社</v>
      </c>
      <c r="T12" s="505"/>
      <c r="V12" s="505"/>
      <c r="W12" s="126"/>
      <c r="X12" s="505"/>
      <c r="Y12" s="505"/>
      <c r="Z12" s="505"/>
    </row>
    <row r="13" spans="2:26" ht="20.25" customHeight="1" x14ac:dyDescent="0.2">
      <c r="B13" s="511" t="s">
        <v>11</v>
      </c>
      <c r="C13" s="1310"/>
      <c r="D13" s="1249"/>
      <c r="E13" s="454"/>
      <c r="F13" s="266">
        <v>0.51388888888888895</v>
      </c>
      <c r="G13" s="100">
        <v>5</v>
      </c>
      <c r="H13" s="148" t="str">
        <f>OP_リーグ戦!AR10</f>
        <v>NewHighs</v>
      </c>
      <c r="I13" s="266">
        <v>0.52777777777777779</v>
      </c>
      <c r="J13" s="513"/>
      <c r="K13" s="508" t="str">
        <f>'オーバーCS_フレンドリー マッチ'!I17</f>
        <v>オラクル(51)負</v>
      </c>
      <c r="L13" s="266">
        <v>0.51388888888888895</v>
      </c>
      <c r="M13" s="100">
        <v>3</v>
      </c>
      <c r="N13" s="105" t="str">
        <f>'0613臨海,東淀川,0704丸善,0710東淀川'!J23</f>
        <v>UNIVERSAL LANGUAGE</v>
      </c>
      <c r="O13" s="266">
        <v>0.52777777777777779</v>
      </c>
      <c r="P13" s="100">
        <v>5</v>
      </c>
      <c r="Q13" s="148" t="str">
        <f>OP_リーグ戦!CA10</f>
        <v>Psychopath</v>
      </c>
      <c r="T13" s="505"/>
      <c r="V13" s="505"/>
      <c r="W13" s="1"/>
      <c r="X13" s="505"/>
      <c r="Y13" s="505"/>
      <c r="Z13" s="505"/>
    </row>
    <row r="14" spans="2:26" ht="20.25" customHeight="1" thickBot="1" x14ac:dyDescent="0.25">
      <c r="B14" s="211" t="s">
        <v>51</v>
      </c>
      <c r="C14" s="1310"/>
      <c r="D14" s="1294"/>
      <c r="E14" s="454"/>
      <c r="F14" s="264" t="s">
        <v>21</v>
      </c>
      <c r="G14" s="1287" t="s">
        <v>375</v>
      </c>
      <c r="H14" s="1288"/>
      <c r="I14" s="264" t="s">
        <v>21</v>
      </c>
      <c r="J14" s="1287" t="s">
        <v>185</v>
      </c>
      <c r="K14" s="1288"/>
      <c r="L14" s="264" t="s">
        <v>21</v>
      </c>
      <c r="M14" s="1287" t="s">
        <v>375</v>
      </c>
      <c r="N14" s="1288"/>
      <c r="O14" s="264" t="s">
        <v>21</v>
      </c>
      <c r="P14" s="1287" t="s">
        <v>375</v>
      </c>
      <c r="Q14" s="1288"/>
      <c r="T14" s="505"/>
      <c r="V14" s="505"/>
      <c r="W14" s="819"/>
      <c r="X14" s="505"/>
      <c r="Y14" s="505"/>
      <c r="Z14" s="505"/>
    </row>
    <row r="15" spans="2:26" ht="20.25" customHeight="1" x14ac:dyDescent="0.2">
      <c r="B15" s="211"/>
      <c r="C15" s="1310"/>
      <c r="D15" s="1349" t="str">
        <f>N20</f>
        <v>阪和興業</v>
      </c>
      <c r="E15" s="454"/>
      <c r="F15" s="651"/>
      <c r="G15" s="859">
        <f>P11-1</f>
        <v>-163</v>
      </c>
      <c r="H15" s="111" t="str">
        <f>OP_リーグ戦!BD9</f>
        <v>男子-3部B　け</v>
      </c>
      <c r="I15" s="651"/>
      <c r="J15" s="517"/>
      <c r="K15" s="518"/>
      <c r="L15" s="651"/>
      <c r="M15" s="859">
        <v>-165</v>
      </c>
      <c r="N15" s="111" t="str">
        <f>'0722岸和田'!H7</f>
        <v>男子-3部A　い</v>
      </c>
      <c r="O15" s="651"/>
      <c r="P15" s="514"/>
      <c r="Q15" s="653"/>
      <c r="T15" s="505"/>
      <c r="V15" s="505"/>
      <c r="W15" s="819"/>
      <c r="X15" s="505"/>
      <c r="Y15" s="505"/>
      <c r="Z15" s="505"/>
    </row>
    <row r="16" spans="2:26" ht="20.25" customHeight="1" x14ac:dyDescent="0.2">
      <c r="B16" s="211"/>
      <c r="C16" s="1310"/>
      <c r="D16" s="1249"/>
      <c r="E16" s="454"/>
      <c r="F16" s="651" t="s">
        <v>25</v>
      </c>
      <c r="G16" s="101">
        <v>1</v>
      </c>
      <c r="H16" s="509" t="str">
        <f>'0613臨海,東淀川,0704丸善,0710東淀川'!J11</f>
        <v>SPARROWS</v>
      </c>
      <c r="I16" s="651" t="s">
        <v>25</v>
      </c>
      <c r="J16" s="510"/>
      <c r="K16" s="509"/>
      <c r="L16" s="651" t="s">
        <v>25</v>
      </c>
      <c r="M16" s="101">
        <v>2</v>
      </c>
      <c r="N16" s="103" t="str">
        <f>'0711おおきに'!S24</f>
        <v>Ｏ’ＳＡＮＳ</v>
      </c>
      <c r="O16" s="651" t="s">
        <v>25</v>
      </c>
      <c r="P16" s="510"/>
      <c r="Q16" s="103"/>
      <c r="T16" s="505"/>
      <c r="V16" s="505"/>
      <c r="W16" s="126"/>
      <c r="X16" s="505"/>
      <c r="Y16" s="505"/>
      <c r="Z16" s="505"/>
    </row>
    <row r="17" spans="1:26" ht="20.25" customHeight="1" x14ac:dyDescent="0.2">
      <c r="B17" s="211"/>
      <c r="C17" s="1310"/>
      <c r="D17" s="1249"/>
      <c r="E17" s="454"/>
      <c r="F17" s="265">
        <v>0.56944444444444442</v>
      </c>
      <c r="G17" s="100">
        <v>3</v>
      </c>
      <c r="H17" s="105" t="str">
        <f>'0711東淀川,0717東淀川,丸善'!R7</f>
        <v>ＬＩＢ</v>
      </c>
      <c r="I17" s="265"/>
      <c r="J17" s="513"/>
      <c r="K17" s="105"/>
      <c r="L17" s="265">
        <v>0.56944444444444442</v>
      </c>
      <c r="M17" s="100">
        <v>6</v>
      </c>
      <c r="N17" s="148" t="str">
        <f>'0613臨海,東淀川,0704丸善,0710東淀川'!J4</f>
        <v>HUMAN</v>
      </c>
      <c r="O17" s="265"/>
      <c r="P17" s="513"/>
      <c r="Q17" s="508"/>
      <c r="T17" s="505"/>
      <c r="V17" s="505"/>
      <c r="W17" s="1"/>
      <c r="X17" s="505"/>
      <c r="Y17" s="505"/>
      <c r="Z17" s="505"/>
    </row>
    <row r="18" spans="1:26" ht="20.25" customHeight="1" thickBot="1" x14ac:dyDescent="0.25">
      <c r="B18" s="211"/>
      <c r="C18" s="1310"/>
      <c r="D18" s="1294"/>
      <c r="E18" s="984"/>
      <c r="F18" s="264" t="s">
        <v>21</v>
      </c>
      <c r="G18" s="1287" t="s">
        <v>376</v>
      </c>
      <c r="H18" s="1288"/>
      <c r="I18" s="264" t="s">
        <v>21</v>
      </c>
      <c r="J18" s="1287"/>
      <c r="K18" s="1288"/>
      <c r="L18" s="264" t="s">
        <v>21</v>
      </c>
      <c r="M18" s="1287" t="s">
        <v>376</v>
      </c>
      <c r="N18" s="1288"/>
      <c r="O18" s="264" t="s">
        <v>21</v>
      </c>
      <c r="P18" s="1287"/>
      <c r="Q18" s="1288"/>
      <c r="T18" s="505"/>
      <c r="V18" s="505"/>
      <c r="W18" s="819"/>
      <c r="X18" s="505"/>
      <c r="Y18" s="505"/>
      <c r="Z18" s="505"/>
    </row>
    <row r="19" spans="1:26" ht="20.25" customHeight="1" x14ac:dyDescent="0.2">
      <c r="B19" s="211"/>
      <c r="C19" s="1310"/>
      <c r="D19" s="1349" t="str">
        <f>N16</f>
        <v>Ｏ’ＳＡＮＳ</v>
      </c>
      <c r="E19" s="457"/>
      <c r="F19" s="651"/>
      <c r="G19" s="859">
        <v>-167</v>
      </c>
      <c r="H19" s="111" t="str">
        <f>OP_リーグ戦!BF9</f>
        <v>男子-3部B　こ</v>
      </c>
      <c r="I19" s="651"/>
      <c r="J19" s="517"/>
      <c r="K19" s="518"/>
      <c r="L19" s="651"/>
      <c r="M19" s="859">
        <v>-169</v>
      </c>
      <c r="N19" s="111" t="str">
        <f>'0722岸和田'!N3</f>
        <v>男子-3部A　あ</v>
      </c>
      <c r="O19" s="651"/>
      <c r="P19" s="514"/>
      <c r="Q19" s="515"/>
      <c r="T19" s="505"/>
      <c r="V19" s="505"/>
      <c r="X19" s="505"/>
      <c r="Y19" s="505"/>
      <c r="Z19" s="505"/>
    </row>
    <row r="20" spans="1:26" ht="20.25" customHeight="1" x14ac:dyDescent="0.2">
      <c r="B20" s="211"/>
      <c r="C20" s="1310"/>
      <c r="D20" s="1249"/>
      <c r="E20" s="454"/>
      <c r="F20" s="651" t="s">
        <v>27</v>
      </c>
      <c r="G20" s="101">
        <v>1</v>
      </c>
      <c r="H20" s="509" t="str">
        <f>'0613臨海,東淀川,0704丸善,0710東淀川'!G15</f>
        <v>ラッシングバニーズ</v>
      </c>
      <c r="I20" s="651" t="s">
        <v>27</v>
      </c>
      <c r="J20" s="510"/>
      <c r="K20" s="509"/>
      <c r="L20" s="651" t="s">
        <v>27</v>
      </c>
      <c r="M20" s="101">
        <v>2</v>
      </c>
      <c r="N20" s="103" t="str">
        <f>'0711おおきに'!S20</f>
        <v>阪和興業</v>
      </c>
      <c r="O20" s="651" t="s">
        <v>27</v>
      </c>
      <c r="P20" s="510"/>
      <c r="Q20" s="509"/>
      <c r="T20" s="505"/>
      <c r="V20" s="505"/>
      <c r="X20" s="505"/>
      <c r="Y20" s="505"/>
      <c r="Z20" s="505"/>
    </row>
    <row r="21" spans="1:26" ht="20.25" customHeight="1" x14ac:dyDescent="0.2">
      <c r="B21" s="211"/>
      <c r="C21" s="1310"/>
      <c r="D21" s="1249"/>
      <c r="E21" s="457"/>
      <c r="F21" s="265">
        <v>0.625</v>
      </c>
      <c r="G21" s="100">
        <v>3</v>
      </c>
      <c r="H21" s="105" t="str">
        <f>'0711東淀川,0717東淀川,丸善'!U7</f>
        <v>CHA ONE</v>
      </c>
      <c r="I21" s="265"/>
      <c r="J21" s="513"/>
      <c r="K21" s="105"/>
      <c r="L21" s="265">
        <v>0.625</v>
      </c>
      <c r="M21" s="100">
        <v>6</v>
      </c>
      <c r="N21" s="148" t="str">
        <f>'0613臨海,東淀川,0704丸善,0710東淀川'!G4</f>
        <v>ARROW PIGS</v>
      </c>
      <c r="O21" s="265"/>
      <c r="P21" s="513"/>
      <c r="Q21" s="105"/>
      <c r="T21" s="505"/>
      <c r="V21" s="505"/>
      <c r="X21" s="505"/>
      <c r="Y21" s="505"/>
      <c r="Z21" s="505"/>
    </row>
    <row r="22" spans="1:26" ht="20.25" customHeight="1" thickBot="1" x14ac:dyDescent="0.25">
      <c r="B22" s="655"/>
      <c r="C22" s="1322"/>
      <c r="D22" s="1295"/>
      <c r="E22" s="458"/>
      <c r="F22" s="264" t="s">
        <v>21</v>
      </c>
      <c r="G22" s="1287" t="s">
        <v>50</v>
      </c>
      <c r="H22" s="1288"/>
      <c r="I22" s="264" t="s">
        <v>21</v>
      </c>
      <c r="J22" s="1287"/>
      <c r="K22" s="1288"/>
      <c r="L22" s="264" t="s">
        <v>21</v>
      </c>
      <c r="M22" s="1287" t="s">
        <v>50</v>
      </c>
      <c r="N22" s="1288"/>
      <c r="O22" s="264" t="s">
        <v>21</v>
      </c>
      <c r="P22" s="1287"/>
      <c r="Q22" s="1288"/>
      <c r="T22" s="505"/>
      <c r="V22" s="505"/>
      <c r="X22" s="505"/>
      <c r="Y22" s="505"/>
      <c r="Z22" s="505"/>
    </row>
    <row r="23" spans="1:26" ht="20.25" customHeight="1" x14ac:dyDescent="0.2">
      <c r="A23" s="150"/>
      <c r="B23" s="150"/>
      <c r="C23" s="151"/>
      <c r="T23" s="505"/>
      <c r="V23" s="505"/>
      <c r="X23" s="505"/>
      <c r="Y23" s="505"/>
      <c r="Z23" s="505"/>
    </row>
    <row r="24" spans="1:26" ht="20.25" customHeight="1" x14ac:dyDescent="0.2">
      <c r="B24" s="1361"/>
      <c r="C24" s="1325"/>
      <c r="D24" s="661"/>
      <c r="E24" s="661"/>
      <c r="F24" s="1362"/>
      <c r="G24" s="1325"/>
      <c r="H24" s="1325"/>
      <c r="L24" s="1362"/>
      <c r="O24" s="1362"/>
      <c r="R24" s="505"/>
      <c r="S24" s="505"/>
      <c r="T24" s="505"/>
      <c r="U24" s="505"/>
      <c r="V24" s="505"/>
      <c r="X24" s="505"/>
      <c r="Y24" s="505"/>
      <c r="Z24" s="505"/>
    </row>
    <row r="25" spans="1:26" ht="20.25" customHeight="1" x14ac:dyDescent="0.2">
      <c r="B25" s="1361"/>
      <c r="C25" s="1325"/>
      <c r="D25" s="651"/>
      <c r="E25" s="651"/>
      <c r="F25" s="1325"/>
      <c r="G25" s="1325"/>
      <c r="H25" s="1325"/>
      <c r="L25" s="1325"/>
      <c r="O25" s="1325"/>
      <c r="R25" s="505"/>
      <c r="S25" s="505"/>
      <c r="T25" s="505"/>
      <c r="U25" s="505"/>
      <c r="V25" s="505"/>
      <c r="X25" s="505"/>
      <c r="Y25" s="505"/>
      <c r="Z25" s="505"/>
    </row>
    <row r="26" spans="1:26" ht="20.25" customHeight="1" x14ac:dyDescent="0.2">
      <c r="B26" s="651"/>
      <c r="C26" s="1324"/>
      <c r="D26" s="1326"/>
      <c r="E26" s="1"/>
      <c r="F26" s="651"/>
      <c r="G26" s="340"/>
      <c r="H26" s="651"/>
      <c r="L26" s="651"/>
      <c r="O26" s="651"/>
      <c r="R26" s="505"/>
      <c r="S26" s="505"/>
      <c r="T26" s="505"/>
      <c r="U26" s="505"/>
      <c r="V26" s="505"/>
      <c r="X26" s="505"/>
      <c r="Y26" s="505"/>
      <c r="Z26" s="505"/>
    </row>
    <row r="27" spans="1:26" ht="20.25" customHeight="1" x14ac:dyDescent="0.2">
      <c r="B27" s="651"/>
      <c r="C27" s="1324"/>
      <c r="D27" s="1326"/>
      <c r="E27" s="1"/>
      <c r="F27" s="651"/>
      <c r="G27" s="651"/>
      <c r="H27" s="126"/>
      <c r="I27" s="651"/>
      <c r="J27" s="651"/>
      <c r="K27" s="126"/>
      <c r="L27" s="651"/>
      <c r="M27" s="651"/>
      <c r="N27" s="126"/>
      <c r="O27" s="651"/>
      <c r="P27" s="651"/>
      <c r="Q27" s="1"/>
      <c r="T27" s="505"/>
      <c r="V27" s="505"/>
      <c r="X27" s="505"/>
      <c r="Y27" s="505"/>
      <c r="Z27" s="505"/>
    </row>
    <row r="28" spans="1:26" ht="20.25" customHeight="1" x14ac:dyDescent="0.2">
      <c r="B28" s="651"/>
      <c r="C28" s="1324"/>
      <c r="D28" s="1326"/>
      <c r="E28" s="440"/>
      <c r="F28" s="265"/>
      <c r="G28" s="651"/>
      <c r="H28" s="1"/>
      <c r="I28" s="265"/>
      <c r="J28" s="651"/>
      <c r="K28" s="1"/>
      <c r="L28" s="265"/>
      <c r="M28" s="651"/>
      <c r="N28" s="1"/>
      <c r="O28" s="265"/>
      <c r="P28" s="651"/>
      <c r="Q28" s="1"/>
      <c r="T28" s="505"/>
      <c r="V28" s="505"/>
      <c r="X28" s="505"/>
      <c r="Y28" s="505"/>
      <c r="Z28" s="505"/>
    </row>
    <row r="29" spans="1:26" ht="20.25" customHeight="1" x14ac:dyDescent="0.2">
      <c r="B29" s="651"/>
      <c r="C29" s="1324"/>
      <c r="D29" s="1326"/>
      <c r="E29" s="440"/>
      <c r="F29" s="651"/>
      <c r="G29" s="1325"/>
      <c r="H29" s="1325"/>
      <c r="I29" s="651"/>
      <c r="J29" s="1325"/>
      <c r="K29" s="1325"/>
      <c r="L29" s="651"/>
      <c r="M29" s="1325"/>
      <c r="N29" s="1325"/>
      <c r="O29" s="651"/>
      <c r="P29" s="1325"/>
      <c r="Q29" s="1325"/>
      <c r="T29" s="505"/>
      <c r="V29" s="505"/>
      <c r="X29" s="505"/>
      <c r="Y29" s="505"/>
      <c r="Z29" s="505"/>
    </row>
    <row r="30" spans="1:26" ht="20.25" customHeight="1" x14ac:dyDescent="0.2">
      <c r="B30" s="651"/>
      <c r="C30" s="1324"/>
      <c r="D30" s="1326"/>
      <c r="E30" s="440"/>
      <c r="F30" s="651"/>
      <c r="G30" s="340"/>
      <c r="H30" s="651"/>
      <c r="I30" s="651"/>
      <c r="J30" s="340"/>
      <c r="K30" s="651"/>
      <c r="L30" s="651"/>
      <c r="M30" s="340"/>
      <c r="N30" s="651"/>
      <c r="O30" s="651"/>
      <c r="P30" s="340"/>
      <c r="Q30" s="651"/>
      <c r="T30" s="505"/>
      <c r="V30" s="505"/>
      <c r="X30" s="505"/>
      <c r="Y30" s="505"/>
      <c r="Z30" s="505"/>
    </row>
    <row r="31" spans="1:26" ht="20.25" customHeight="1" x14ac:dyDescent="0.2">
      <c r="B31" s="660"/>
      <c r="C31" s="1324"/>
      <c r="D31" s="1326"/>
      <c r="E31" s="440"/>
      <c r="F31" s="651"/>
      <c r="G31" s="651"/>
      <c r="H31" s="1"/>
      <c r="I31" s="651"/>
      <c r="J31" s="651"/>
      <c r="K31" s="126"/>
      <c r="L31" s="651"/>
      <c r="M31" s="651"/>
      <c r="N31" s="126"/>
      <c r="O31" s="651"/>
      <c r="P31" s="651"/>
      <c r="Q31" s="1"/>
      <c r="T31" s="505"/>
      <c r="V31" s="505"/>
      <c r="X31" s="505"/>
      <c r="Y31" s="505"/>
      <c r="Z31" s="505"/>
    </row>
    <row r="32" spans="1:26" ht="20.25" customHeight="1" x14ac:dyDescent="0.2">
      <c r="B32" s="660"/>
      <c r="C32" s="1324"/>
      <c r="D32" s="1326"/>
      <c r="E32" s="440"/>
      <c r="F32" s="265"/>
      <c r="G32" s="651"/>
      <c r="H32" s="1"/>
      <c r="I32" s="265"/>
      <c r="J32" s="651"/>
      <c r="K32" s="1"/>
      <c r="L32" s="265"/>
      <c r="M32" s="651"/>
      <c r="N32" s="1"/>
      <c r="O32" s="265"/>
      <c r="P32" s="651"/>
      <c r="Q32" s="1"/>
      <c r="T32" s="505"/>
      <c r="V32" s="505"/>
      <c r="X32" s="505"/>
      <c r="Y32" s="505"/>
      <c r="Z32" s="505"/>
    </row>
  </sheetData>
  <mergeCells count="49">
    <mergeCell ref="D3:D6"/>
    <mergeCell ref="D7:D10"/>
    <mergeCell ref="D11:D14"/>
    <mergeCell ref="D15:D18"/>
    <mergeCell ref="D19:D22"/>
    <mergeCell ref="J14:K14"/>
    <mergeCell ref="J18:K18"/>
    <mergeCell ref="P18:Q18"/>
    <mergeCell ref="L1:L2"/>
    <mergeCell ref="L24:L25"/>
    <mergeCell ref="O1:O2"/>
    <mergeCell ref="O24:O25"/>
    <mergeCell ref="J22:K22"/>
    <mergeCell ref="P1:Q2"/>
    <mergeCell ref="M1:N2"/>
    <mergeCell ref="P22:Q22"/>
    <mergeCell ref="B1:B2"/>
    <mergeCell ref="C1:C2"/>
    <mergeCell ref="F1:F2"/>
    <mergeCell ref="G1:H2"/>
    <mergeCell ref="J1:K2"/>
    <mergeCell ref="I1:I2"/>
    <mergeCell ref="C3:C22"/>
    <mergeCell ref="G6:H6"/>
    <mergeCell ref="M6:N6"/>
    <mergeCell ref="P6:Q6"/>
    <mergeCell ref="G10:H10"/>
    <mergeCell ref="M10:N10"/>
    <mergeCell ref="P10:Q10"/>
    <mergeCell ref="G14:H14"/>
    <mergeCell ref="M14:N14"/>
    <mergeCell ref="P14:Q14"/>
    <mergeCell ref="G18:H18"/>
    <mergeCell ref="M18:N18"/>
    <mergeCell ref="J6:K6"/>
    <mergeCell ref="J10:K10"/>
    <mergeCell ref="G22:H22"/>
    <mergeCell ref="M22:N22"/>
    <mergeCell ref="B24:B25"/>
    <mergeCell ref="C24:C25"/>
    <mergeCell ref="F24:F25"/>
    <mergeCell ref="G24:H25"/>
    <mergeCell ref="C26:C32"/>
    <mergeCell ref="G29:H29"/>
    <mergeCell ref="J29:K29"/>
    <mergeCell ref="M29:N29"/>
    <mergeCell ref="P29:Q29"/>
    <mergeCell ref="D26:D29"/>
    <mergeCell ref="D30:D32"/>
  </mergeCells>
  <phoneticPr fontId="20"/>
  <dataValidations count="1">
    <dataValidation imeMode="halfAlpha" allowBlank="1" showInputMessage="1" showErrorMessage="1" sqref="K17 H5 H17 Q8:Q9 H12:H13 H21 W5 H27:H28 Q21 N28 N16:N17 N32 N20:N21 N13 N4:N5 Q12:Q13 W9 W17 K21 Q17 H32 K32 W13 Q4:Q5 K28 K5 Q28 Q32 K9 H8:H9 N9 K13" xr:uid="{00000000-0002-0000-1A00-000000000000}"/>
  </dataValidations>
  <pageMargins left="0.37" right="0.35" top="0.6" bottom="7.874015748031496E-2" header="0.34" footer="0.15748031496062992"/>
  <pageSetup paperSize="9" scale="94"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
    <pageSetUpPr fitToPage="1"/>
  </sheetPr>
  <dimension ref="A1:X33"/>
  <sheetViews>
    <sheetView showGridLines="0" view="pageBreakPreview" zoomScale="90" zoomScaleNormal="100" zoomScaleSheetLayoutView="90" workbookViewId="0"/>
  </sheetViews>
  <sheetFormatPr defaultColWidth="8.88671875" defaultRowHeight="18" customHeight="1" x14ac:dyDescent="0.2"/>
  <cols>
    <col min="1" max="2" width="6.6640625" style="151" customWidth="1"/>
    <col min="3" max="3" width="8.88671875" style="505" customWidth="1"/>
    <col min="4" max="4" width="5.109375" style="151"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151" customWidth="1"/>
    <col min="14" max="14" width="8.88671875" style="505" customWidth="1"/>
    <col min="15" max="15" width="5.109375" style="151"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23" width="8.88671875" style="151"/>
    <col min="25" max="16384" width="8.88671875" style="151"/>
  </cols>
  <sheetData>
    <row r="1" spans="1:23" ht="18" customHeight="1" thickBot="1" x14ac:dyDescent="0.25">
      <c r="A1" s="365" t="s">
        <v>11</v>
      </c>
      <c r="B1" s="364" t="s">
        <v>12</v>
      </c>
      <c r="C1" s="1307" t="s">
        <v>13</v>
      </c>
      <c r="D1" s="1308"/>
      <c r="E1" s="683" t="s">
        <v>14</v>
      </c>
      <c r="F1" s="1307" t="s">
        <v>15</v>
      </c>
      <c r="G1" s="1309"/>
      <c r="H1" s="364" t="s">
        <v>14</v>
      </c>
      <c r="I1" s="1309" t="s">
        <v>16</v>
      </c>
      <c r="J1" s="1308"/>
      <c r="L1" s="365" t="s">
        <v>11</v>
      </c>
      <c r="M1" s="364" t="s">
        <v>12</v>
      </c>
      <c r="N1" s="1307" t="s">
        <v>13</v>
      </c>
      <c r="O1" s="1308"/>
      <c r="P1" s="683" t="s">
        <v>14</v>
      </c>
      <c r="Q1" s="1307" t="s">
        <v>15</v>
      </c>
      <c r="R1" s="1309"/>
      <c r="S1" s="364" t="s">
        <v>14</v>
      </c>
      <c r="T1" s="1309" t="s">
        <v>16</v>
      </c>
      <c r="U1" s="1308"/>
    </row>
    <row r="2" spans="1:23" ht="20.25" customHeight="1" thickBot="1" x14ac:dyDescent="0.25">
      <c r="A2" s="428"/>
      <c r="B2" s="511"/>
      <c r="C2" s="360" t="s">
        <v>17</v>
      </c>
      <c r="D2" s="361" t="s">
        <v>18</v>
      </c>
      <c r="E2" s="684"/>
      <c r="F2" s="514">
        <v>-171</v>
      </c>
      <c r="G2" s="111" t="s">
        <v>1042</v>
      </c>
      <c r="H2" s="511"/>
      <c r="I2" s="514">
        <f>F2-1</f>
        <v>-172</v>
      </c>
      <c r="J2" s="111" t="s">
        <v>1043</v>
      </c>
      <c r="L2" s="428"/>
      <c r="M2" s="511"/>
      <c r="N2" s="360" t="s">
        <v>17</v>
      </c>
      <c r="O2" s="361" t="s">
        <v>18</v>
      </c>
      <c r="P2" s="684"/>
      <c r="Q2" s="514">
        <v>-191</v>
      </c>
      <c r="R2" s="111" t="str">
        <f>OP_リーグ戦!BD49</f>
        <v>男子-3部B　け</v>
      </c>
      <c r="S2" s="511"/>
      <c r="T2" s="514">
        <f>Q2-1</f>
        <v>-192</v>
      </c>
      <c r="U2" s="111" t="str">
        <f>OP_リーグ戦!BF49</f>
        <v>男子-3部B　こ</v>
      </c>
    </row>
    <row r="3" spans="1:23" ht="20.25" customHeight="1" x14ac:dyDescent="0.2">
      <c r="A3" s="211"/>
      <c r="B3" s="511"/>
      <c r="C3" s="1254" t="str">
        <f>J11</f>
        <v>REDFOX</v>
      </c>
      <c r="D3" s="1311"/>
      <c r="E3" s="684" t="s">
        <v>19</v>
      </c>
      <c r="F3" s="101">
        <v>2</v>
      </c>
      <c r="G3" s="103" t="str">
        <f>'0722八尾'!G8</f>
        <v>MARBLE</v>
      </c>
      <c r="H3" s="511" t="s">
        <v>19</v>
      </c>
      <c r="I3" s="101">
        <v>2</v>
      </c>
      <c r="J3" s="103" t="str">
        <f>'0722八尾'!J8</f>
        <v>フリッパーズ</v>
      </c>
      <c r="L3" s="211"/>
      <c r="M3" s="511"/>
      <c r="N3" s="1254" t="str">
        <f>R11</f>
        <v>蒲公英</v>
      </c>
      <c r="O3" s="1311"/>
      <c r="P3" s="684" t="s">
        <v>19</v>
      </c>
      <c r="Q3" s="101">
        <v>2</v>
      </c>
      <c r="R3" s="103" t="str">
        <f>'0613臨海,東淀川,0704丸善,0710東淀川'!J12</f>
        <v>ONEWAY</v>
      </c>
      <c r="S3" s="511" t="s">
        <v>19</v>
      </c>
      <c r="T3" s="101">
        <v>2</v>
      </c>
      <c r="U3" s="103" t="str">
        <f>'0613臨海,東淀川,0704丸善,0710東淀川'!G16</f>
        <v>ＯＡＳＩＳ</v>
      </c>
    </row>
    <row r="4" spans="1:23" ht="20.25" customHeight="1" x14ac:dyDescent="0.2">
      <c r="A4" s="211"/>
      <c r="B4" s="1310" t="s">
        <v>361</v>
      </c>
      <c r="C4" s="1250"/>
      <c r="D4" s="1312"/>
      <c r="E4" s="265">
        <v>0.40277777777777773</v>
      </c>
      <c r="F4" s="100">
        <v>4</v>
      </c>
      <c r="G4" s="508" t="str">
        <f>'0722八尾'!G4</f>
        <v>バリヤーズ</v>
      </c>
      <c r="H4" s="512">
        <v>0.41666666666666702</v>
      </c>
      <c r="I4" s="100">
        <v>4</v>
      </c>
      <c r="J4" s="508" t="str">
        <f>'0722八尾'!J4</f>
        <v>Spirit</v>
      </c>
      <c r="L4" s="211"/>
      <c r="M4" s="1310" t="s">
        <v>362</v>
      </c>
      <c r="N4" s="1250"/>
      <c r="O4" s="1312"/>
      <c r="P4" s="265">
        <v>0.40277777777777773</v>
      </c>
      <c r="Q4" s="100">
        <v>4</v>
      </c>
      <c r="R4" s="508" t="str">
        <f>'0711東淀川,0717東淀川,丸善'!R8</f>
        <v>RAYS</v>
      </c>
      <c r="S4" s="512">
        <v>0.41666666666666702</v>
      </c>
      <c r="T4" s="100">
        <v>4</v>
      </c>
      <c r="U4" s="508" t="str">
        <f>'0711東淀川,0717東淀川,丸善'!U8</f>
        <v>LFM</v>
      </c>
    </row>
    <row r="5" spans="1:23" ht="18" customHeight="1" thickBot="1" x14ac:dyDescent="0.25">
      <c r="A5" s="211"/>
      <c r="B5" s="1310"/>
      <c r="C5" s="1251"/>
      <c r="D5" s="1312"/>
      <c r="E5" s="264" t="s">
        <v>21</v>
      </c>
      <c r="F5" s="114" t="str">
        <f>E11</f>
        <v>③</v>
      </c>
      <c r="G5" s="113" t="s">
        <v>23</v>
      </c>
      <c r="H5" s="308" t="s">
        <v>21</v>
      </c>
      <c r="I5" s="114" t="str">
        <f>H11</f>
        <v>③</v>
      </c>
      <c r="J5" s="113" t="s">
        <v>23</v>
      </c>
      <c r="L5" s="211"/>
      <c r="M5" s="1310"/>
      <c r="N5" s="1251"/>
      <c r="O5" s="1312"/>
      <c r="P5" s="264" t="s">
        <v>21</v>
      </c>
      <c r="Q5" s="114" t="str">
        <f>P11</f>
        <v>③</v>
      </c>
      <c r="R5" s="113" t="s">
        <v>23</v>
      </c>
      <c r="S5" s="308" t="s">
        <v>21</v>
      </c>
      <c r="T5" s="114" t="str">
        <f>S11</f>
        <v>③</v>
      </c>
      <c r="U5" s="113" t="s">
        <v>23</v>
      </c>
    </row>
    <row r="6" spans="1:23" ht="20.100000000000001" customHeight="1" x14ac:dyDescent="0.2">
      <c r="A6" s="211"/>
      <c r="B6" s="1310"/>
      <c r="C6" s="1349" t="str">
        <f>J3</f>
        <v>フリッパーズ</v>
      </c>
      <c r="D6" s="1312"/>
      <c r="E6" s="684"/>
      <c r="F6" s="514">
        <f>I2-1</f>
        <v>-173</v>
      </c>
      <c r="G6" s="111" t="s">
        <v>1042</v>
      </c>
      <c r="H6" s="511"/>
      <c r="I6" s="514">
        <f>F6-1</f>
        <v>-174</v>
      </c>
      <c r="J6" s="111" t="s">
        <v>1043</v>
      </c>
      <c r="L6" s="211"/>
      <c r="M6" s="1310"/>
      <c r="N6" s="1349" t="str">
        <f>R3</f>
        <v>ONEWAY</v>
      </c>
      <c r="O6" s="1312"/>
      <c r="P6" s="684"/>
      <c r="Q6" s="514">
        <f>T2-1</f>
        <v>-193</v>
      </c>
      <c r="R6" s="111" t="str">
        <f>OP_リーグ戦!BB49</f>
        <v>男子-3部B　く</v>
      </c>
      <c r="S6" s="511"/>
      <c r="T6" s="514">
        <f>Q6-1</f>
        <v>-194</v>
      </c>
      <c r="U6" s="111" t="str">
        <f>OP_リーグ戦!AX49</f>
        <v>男子-3部B　か</v>
      </c>
    </row>
    <row r="7" spans="1:23" ht="20.100000000000001" customHeight="1" x14ac:dyDescent="0.2">
      <c r="A7" s="211"/>
      <c r="B7" s="1310"/>
      <c r="C7" s="1250"/>
      <c r="D7" s="1312"/>
      <c r="E7" s="684" t="s">
        <v>22</v>
      </c>
      <c r="F7" s="101">
        <v>1</v>
      </c>
      <c r="G7" s="509" t="str">
        <f>'0722八尾'!G7</f>
        <v>FULL</v>
      </c>
      <c r="H7" s="511" t="s">
        <v>22</v>
      </c>
      <c r="I7" s="101">
        <v>1</v>
      </c>
      <c r="J7" s="509" t="str">
        <f>'0722八尾'!J7</f>
        <v>FreeStyle</v>
      </c>
      <c r="L7" s="211"/>
      <c r="M7" s="1310"/>
      <c r="N7" s="1250"/>
      <c r="O7" s="1312"/>
      <c r="P7" s="684" t="s">
        <v>22</v>
      </c>
      <c r="Q7" s="101">
        <v>2</v>
      </c>
      <c r="R7" s="103" t="str">
        <f>'0613臨海,東淀川,0704丸善,0710東淀川'!G12</f>
        <v>クボタ</v>
      </c>
      <c r="S7" s="511" t="s">
        <v>22</v>
      </c>
      <c r="T7" s="101">
        <v>2</v>
      </c>
      <c r="U7" s="103" t="str">
        <f>'0613臨海,東淀川,0704丸善,0710東淀川'!G8</f>
        <v>大阪市役所</v>
      </c>
    </row>
    <row r="8" spans="1:23" ht="20.100000000000001" customHeight="1" x14ac:dyDescent="0.2">
      <c r="A8" s="211"/>
      <c r="B8" s="1310"/>
      <c r="C8" s="1250"/>
      <c r="D8" s="1312"/>
      <c r="E8" s="265">
        <v>0.45833333333333331</v>
      </c>
      <c r="F8" s="100">
        <v>3</v>
      </c>
      <c r="G8" s="105" t="str">
        <f>'0722八尾'!G3</f>
        <v>Regain</v>
      </c>
      <c r="H8" s="512">
        <v>0.47222222222222227</v>
      </c>
      <c r="I8" s="100">
        <v>3</v>
      </c>
      <c r="J8" s="105" t="str">
        <f>'0722八尾'!J3</f>
        <v>ASA</v>
      </c>
      <c r="L8" s="211"/>
      <c r="M8" s="1310"/>
      <c r="N8" s="1250"/>
      <c r="O8" s="1312"/>
      <c r="P8" s="265">
        <v>0.45833333333333331</v>
      </c>
      <c r="Q8" s="100">
        <v>4</v>
      </c>
      <c r="R8" s="508" t="str">
        <f>'0711東淀川,0717東淀川,丸善'!U4</f>
        <v>ECO BLUE</v>
      </c>
      <c r="S8" s="512">
        <v>0.47222222222222227</v>
      </c>
      <c r="T8" s="100">
        <v>4</v>
      </c>
      <c r="U8" s="508" t="str">
        <f>'0613臨海,東淀川,0704丸善,0710東淀川'!J16</f>
        <v>法曹バスケットボール</v>
      </c>
    </row>
    <row r="9" spans="1:23" ht="18" customHeight="1" thickBot="1" x14ac:dyDescent="0.25">
      <c r="A9" s="211"/>
      <c r="B9" s="1310"/>
      <c r="C9" s="1251"/>
      <c r="D9" s="1312"/>
      <c r="E9" s="264" t="s">
        <v>21</v>
      </c>
      <c r="F9" s="299" t="str">
        <f>E3</f>
        <v>①</v>
      </c>
      <c r="G9" s="300" t="s">
        <v>23</v>
      </c>
      <c r="H9" s="308" t="s">
        <v>21</v>
      </c>
      <c r="I9" s="299" t="str">
        <f>H3</f>
        <v>①</v>
      </c>
      <c r="J9" s="300" t="s">
        <v>23</v>
      </c>
      <c r="L9" s="211"/>
      <c r="M9" s="1310"/>
      <c r="N9" s="1251"/>
      <c r="O9" s="1312"/>
      <c r="P9" s="264" t="s">
        <v>21</v>
      </c>
      <c r="Q9" s="299" t="str">
        <f>P3</f>
        <v>①</v>
      </c>
      <c r="R9" s="300" t="s">
        <v>23</v>
      </c>
      <c r="S9" s="308" t="s">
        <v>21</v>
      </c>
      <c r="T9" s="299" t="str">
        <f>S3</f>
        <v>①</v>
      </c>
      <c r="U9" s="300" t="s">
        <v>23</v>
      </c>
    </row>
    <row r="10" spans="1:23" ht="18" customHeight="1" x14ac:dyDescent="0.2">
      <c r="A10" s="211"/>
      <c r="B10" s="1310"/>
      <c r="C10" s="1349" t="str">
        <f>J7</f>
        <v>FreeStyle</v>
      </c>
      <c r="D10" s="1312"/>
      <c r="E10" s="684"/>
      <c r="F10" s="514">
        <f>I6-1</f>
        <v>-175</v>
      </c>
      <c r="G10" s="111" t="s">
        <v>390</v>
      </c>
      <c r="H10" s="511"/>
      <c r="I10" s="514">
        <f>F10-1</f>
        <v>-176</v>
      </c>
      <c r="J10" s="111" t="s">
        <v>391</v>
      </c>
      <c r="L10" s="211"/>
      <c r="M10" s="1310"/>
      <c r="N10" s="1349" t="str">
        <f>R7</f>
        <v>クボタ</v>
      </c>
      <c r="O10" s="1312"/>
      <c r="P10" s="684"/>
      <c r="Q10" s="514">
        <f>T6-1</f>
        <v>-195</v>
      </c>
      <c r="R10" s="111" t="str">
        <f>OP_リーグ戦!AZ49</f>
        <v>男子-3部B　き</v>
      </c>
      <c r="S10" s="511"/>
      <c r="T10" s="514">
        <f>Q10-1</f>
        <v>-196</v>
      </c>
      <c r="U10" s="111" t="str">
        <f>OP_リーグ戦!BB9</f>
        <v>男子-3部B　く</v>
      </c>
    </row>
    <row r="11" spans="1:23" ht="20.25" customHeight="1" x14ac:dyDescent="0.2">
      <c r="A11" s="211"/>
      <c r="B11" s="1310"/>
      <c r="C11" s="1250"/>
      <c r="D11" s="1312"/>
      <c r="E11" s="684" t="s">
        <v>24</v>
      </c>
      <c r="F11" s="101">
        <v>1</v>
      </c>
      <c r="G11" s="509" t="str">
        <f>OP_リーグ戦!B25</f>
        <v>大阪教員</v>
      </c>
      <c r="H11" s="511" t="s">
        <v>24</v>
      </c>
      <c r="I11" s="101">
        <v>1</v>
      </c>
      <c r="J11" s="509" t="str">
        <f>OP_リーグ戦!B26</f>
        <v>REDFOX</v>
      </c>
      <c r="L11" s="211"/>
      <c r="M11" s="1310"/>
      <c r="N11" s="1250"/>
      <c r="O11" s="1312"/>
      <c r="P11" s="684" t="s">
        <v>24</v>
      </c>
      <c r="Q11" s="101">
        <v>2</v>
      </c>
      <c r="R11" s="103" t="str">
        <f>'0613臨海,東淀川,0704丸善,0710東淀川'!J8</f>
        <v>蒲公英</v>
      </c>
      <c r="S11" s="511" t="s">
        <v>24</v>
      </c>
      <c r="T11" s="101">
        <v>1</v>
      </c>
      <c r="U11" s="509" t="str">
        <f>'0613臨海,東淀川,0704丸善,0710東淀川'!G11</f>
        <v>ろんぐ団大阪</v>
      </c>
      <c r="W11" s="651"/>
    </row>
    <row r="12" spans="1:23" ht="20.25" customHeight="1" x14ac:dyDescent="0.2">
      <c r="A12" s="211"/>
      <c r="B12" s="1310"/>
      <c r="C12" s="1250"/>
      <c r="D12" s="1312"/>
      <c r="E12" s="266">
        <v>0.51388888888888895</v>
      </c>
      <c r="F12" s="100">
        <v>2</v>
      </c>
      <c r="G12" s="508" t="str">
        <f>OP_リーグ戦!C25</f>
        <v>CLEVER</v>
      </c>
      <c r="H12" s="311">
        <v>0.52777777777777779</v>
      </c>
      <c r="I12" s="100">
        <v>2</v>
      </c>
      <c r="J12" s="508" t="str">
        <f>OP_リーグ戦!C26</f>
        <v>HOT BALLER'S</v>
      </c>
      <c r="L12" s="211"/>
      <c r="M12" s="1310"/>
      <c r="N12" s="1250"/>
      <c r="O12" s="1312"/>
      <c r="P12" s="266">
        <v>0.51388888888888895</v>
      </c>
      <c r="Q12" s="100">
        <v>4</v>
      </c>
      <c r="R12" s="508" t="str">
        <f>'0711東淀川,0717東淀川,丸善'!R4</f>
        <v>籠球一家</v>
      </c>
      <c r="S12" s="311">
        <v>0.52777777777777779</v>
      </c>
      <c r="T12" s="100">
        <v>3</v>
      </c>
      <c r="U12" s="105" t="str">
        <f>'0711東淀川,0717東淀川,丸善'!U3</f>
        <v>パナソニックLS</v>
      </c>
      <c r="W12" s="651"/>
    </row>
    <row r="13" spans="1:23" ht="18" customHeight="1" thickBot="1" x14ac:dyDescent="0.25">
      <c r="A13" s="211"/>
      <c r="B13" s="1310"/>
      <c r="C13" s="1251"/>
      <c r="D13" s="1313"/>
      <c r="E13" s="264" t="s">
        <v>21</v>
      </c>
      <c r="F13" s="299" t="str">
        <f>E7</f>
        <v>②</v>
      </c>
      <c r="G13" s="113" t="s">
        <v>23</v>
      </c>
      <c r="H13" s="308" t="s">
        <v>21</v>
      </c>
      <c r="I13" s="299" t="str">
        <f>H7</f>
        <v>②</v>
      </c>
      <c r="J13" s="113" t="s">
        <v>23</v>
      </c>
      <c r="L13" s="211"/>
      <c r="M13" s="1310"/>
      <c r="N13" s="1251"/>
      <c r="O13" s="1313"/>
      <c r="P13" s="264" t="s">
        <v>21</v>
      </c>
      <c r="Q13" s="299" t="str">
        <f>P7</f>
        <v>②</v>
      </c>
      <c r="R13" s="113" t="s">
        <v>23</v>
      </c>
      <c r="S13" s="308" t="s">
        <v>21</v>
      </c>
      <c r="T13" s="299" t="str">
        <f>S7</f>
        <v>②</v>
      </c>
      <c r="U13" s="113" t="s">
        <v>23</v>
      </c>
      <c r="W13" s="122"/>
    </row>
    <row r="14" spans="1:23" ht="18" customHeight="1" thickBot="1" x14ac:dyDescent="0.25">
      <c r="A14" s="362"/>
      <c r="B14" s="1310"/>
      <c r="C14" s="1249" t="str">
        <f>J20</f>
        <v>Chupacabras</v>
      </c>
      <c r="D14" s="361" t="s">
        <v>18</v>
      </c>
      <c r="E14" s="684"/>
      <c r="F14" s="514">
        <f>I10-1</f>
        <v>-177</v>
      </c>
      <c r="G14" s="111" t="str">
        <f>OP_リーグ戦!Y9</f>
        <v>男子-1部　C</v>
      </c>
      <c r="H14" s="511"/>
      <c r="I14" s="514">
        <f>F14-1</f>
        <v>-178</v>
      </c>
      <c r="J14" s="111" t="s">
        <v>389</v>
      </c>
      <c r="L14" s="362"/>
      <c r="M14" s="1310"/>
      <c r="N14" s="1249" t="str">
        <f>U19</f>
        <v>Carpe Diem</v>
      </c>
      <c r="O14" s="361" t="s">
        <v>18</v>
      </c>
      <c r="P14" s="684"/>
      <c r="Q14" s="514">
        <f>T10-1</f>
        <v>-197</v>
      </c>
      <c r="R14" s="111" t="str">
        <f>'0722岸和田'!N19</f>
        <v>男子-3部A　あ</v>
      </c>
      <c r="S14" s="511"/>
      <c r="T14" s="514">
        <f>Q14-1</f>
        <v>-198</v>
      </c>
      <c r="U14" s="111" t="str">
        <f>'0722岸和田'!N15</f>
        <v>男子-3部A　い</v>
      </c>
      <c r="W14" s="340"/>
    </row>
    <row r="15" spans="1:23" ht="20.25" customHeight="1" x14ac:dyDescent="0.2">
      <c r="A15" s="362"/>
      <c r="B15" s="1310"/>
      <c r="C15" s="1250"/>
      <c r="D15" s="1311"/>
      <c r="E15" s="684" t="s">
        <v>25</v>
      </c>
      <c r="F15" s="101">
        <v>1</v>
      </c>
      <c r="G15" s="509" t="str">
        <f>'0613おおきに'!S23</f>
        <v>Three Horses</v>
      </c>
      <c r="H15" s="511" t="s">
        <v>25</v>
      </c>
      <c r="I15" s="101">
        <v>1</v>
      </c>
      <c r="J15" s="509" t="str">
        <f>OP_リーグ戦!B20</f>
        <v>ORIGINAL　W.L.S</v>
      </c>
      <c r="L15" s="362"/>
      <c r="M15" s="1310"/>
      <c r="N15" s="1250"/>
      <c r="O15" s="1311"/>
      <c r="P15" s="684" t="s">
        <v>25</v>
      </c>
      <c r="Q15" s="101">
        <v>1</v>
      </c>
      <c r="R15" s="509" t="str">
        <f>'0711おおきに'!S19</f>
        <v>DAIHO</v>
      </c>
      <c r="S15" s="511" t="s">
        <v>25</v>
      </c>
      <c r="T15" s="101">
        <v>1</v>
      </c>
      <c r="U15" s="509" t="str">
        <f>'0711おおきに'!S23</f>
        <v>Rukiies</v>
      </c>
      <c r="W15" s="651"/>
    </row>
    <row r="16" spans="1:23" ht="20.25" customHeight="1" x14ac:dyDescent="0.2">
      <c r="A16" s="362">
        <v>7</v>
      </c>
      <c r="B16" s="1310"/>
      <c r="C16" s="1250"/>
      <c r="D16" s="1312"/>
      <c r="E16" s="265">
        <v>0.56944444444444442</v>
      </c>
      <c r="F16" s="100">
        <v>3</v>
      </c>
      <c r="G16" s="105" t="str">
        <f>OP_リーグ戦!Y6</f>
        <v>新撰組</v>
      </c>
      <c r="H16" s="512">
        <v>0.58333333333333337</v>
      </c>
      <c r="I16" s="100">
        <v>2</v>
      </c>
      <c r="J16" s="508" t="str">
        <f>OP_リーグ戦!C20</f>
        <v>teksa.B</v>
      </c>
      <c r="L16" s="362">
        <v>7</v>
      </c>
      <c r="M16" s="1310"/>
      <c r="N16" s="1250"/>
      <c r="O16" s="1312"/>
      <c r="P16" s="265">
        <v>0.56944444444444442</v>
      </c>
      <c r="Q16" s="100">
        <v>4</v>
      </c>
      <c r="R16" s="508" t="str">
        <f>'0613臨海,東淀川,0704丸善,0710東淀川'!G24</f>
        <v>Ａｒｅｓ</v>
      </c>
      <c r="S16" s="512">
        <v>0.58333333333333337</v>
      </c>
      <c r="T16" s="100">
        <v>4</v>
      </c>
      <c r="U16" s="508" t="str">
        <f>'0613臨海,東淀川,0704丸善,0710東淀川'!J20</f>
        <v>OSAKA GAS</v>
      </c>
      <c r="W16" s="651"/>
    </row>
    <row r="17" spans="1:21" ht="18" customHeight="1" thickBot="1" x14ac:dyDescent="0.25">
      <c r="A17" s="511" t="s">
        <v>26</v>
      </c>
      <c r="B17" s="1310"/>
      <c r="C17" s="1251"/>
      <c r="D17" s="1312"/>
      <c r="E17" s="264" t="s">
        <v>21</v>
      </c>
      <c r="F17" s="299" t="str">
        <f>E19</f>
        <v>⑤</v>
      </c>
      <c r="G17" s="300" t="s">
        <v>23</v>
      </c>
      <c r="H17" s="308" t="s">
        <v>21</v>
      </c>
      <c r="I17" s="299" t="str">
        <f>H19</f>
        <v>⑤</v>
      </c>
      <c r="J17" s="300" t="s">
        <v>23</v>
      </c>
      <c r="L17" s="511" t="s">
        <v>26</v>
      </c>
      <c r="M17" s="1310"/>
      <c r="N17" s="1251"/>
      <c r="O17" s="1312"/>
      <c r="P17" s="264" t="s">
        <v>21</v>
      </c>
      <c r="Q17" s="299" t="str">
        <f>P19</f>
        <v>⑤</v>
      </c>
      <c r="R17" s="300" t="s">
        <v>23</v>
      </c>
      <c r="S17" s="308" t="s">
        <v>21</v>
      </c>
      <c r="T17" s="299" t="str">
        <f>S19</f>
        <v>⑤</v>
      </c>
      <c r="U17" s="300" t="s">
        <v>23</v>
      </c>
    </row>
    <row r="18" spans="1:21" ht="18" customHeight="1" x14ac:dyDescent="0.2">
      <c r="A18" s="511">
        <v>23</v>
      </c>
      <c r="B18" s="1310"/>
      <c r="C18" s="1349" t="str">
        <f>J15</f>
        <v>ORIGINAL　W.L.S</v>
      </c>
      <c r="D18" s="1312"/>
      <c r="E18" s="684"/>
      <c r="F18" s="514">
        <f>I14-1</f>
        <v>-179</v>
      </c>
      <c r="G18" s="111" t="str">
        <f>OP_リーグ戦!U9</f>
        <v>男子-1部　A</v>
      </c>
      <c r="H18" s="511"/>
      <c r="I18" s="514">
        <f>F18-1</f>
        <v>-180</v>
      </c>
      <c r="J18" s="111" t="str">
        <f>OP_リーグ戦!W9</f>
        <v>男子-1部　B</v>
      </c>
      <c r="L18" s="511">
        <v>24</v>
      </c>
      <c r="M18" s="1310"/>
      <c r="N18" s="1349" t="str">
        <f>U15</f>
        <v>Rukiies</v>
      </c>
      <c r="O18" s="1312"/>
      <c r="P18" s="684"/>
      <c r="Q18" s="514">
        <f>T14-1</f>
        <v>-199</v>
      </c>
      <c r="R18" s="111" t="str">
        <f>'0723美原,0724東淀川'!U14</f>
        <v>男子-3部A　い</v>
      </c>
      <c r="S18" s="511"/>
      <c r="T18" s="514">
        <f>Q18-1</f>
        <v>-200</v>
      </c>
      <c r="U18" s="111" t="str">
        <f>'0724千島,0725東淀川,丸善,0731千島'!G6</f>
        <v>男子-3部A　う</v>
      </c>
    </row>
    <row r="19" spans="1:21" ht="20.25" customHeight="1" x14ac:dyDescent="0.2">
      <c r="A19" s="511" t="s">
        <v>11</v>
      </c>
      <c r="B19" s="1310"/>
      <c r="C19" s="1250"/>
      <c r="D19" s="1312"/>
      <c r="E19" s="684" t="s">
        <v>27</v>
      </c>
      <c r="F19" s="101">
        <v>1</v>
      </c>
      <c r="G19" s="509" t="str">
        <f>'0613おおきに'!P23</f>
        <v>Black Jack</v>
      </c>
      <c r="H19" s="511" t="s">
        <v>27</v>
      </c>
      <c r="I19" s="101">
        <v>1</v>
      </c>
      <c r="J19" s="509" t="str">
        <f>'0613おおきに'!P19</f>
        <v>はじめまして</v>
      </c>
      <c r="L19" s="511" t="s">
        <v>11</v>
      </c>
      <c r="M19" s="1310"/>
      <c r="N19" s="1250"/>
      <c r="O19" s="1312"/>
      <c r="P19" s="684" t="s">
        <v>27</v>
      </c>
      <c r="Q19" s="101">
        <v>2</v>
      </c>
      <c r="R19" s="103" t="str">
        <f>'0711おおきに'!S24</f>
        <v>Ｏ’ＳＡＮＳ</v>
      </c>
      <c r="S19" s="511" t="s">
        <v>27</v>
      </c>
      <c r="T19" s="101">
        <v>2</v>
      </c>
      <c r="U19" s="103" t="str">
        <f>'0613臨海,東淀川,0704丸善,0710東淀川'!G20</f>
        <v>Carpe Diem</v>
      </c>
    </row>
    <row r="20" spans="1:21" ht="20.25" customHeight="1" x14ac:dyDescent="0.2">
      <c r="A20" s="211" t="s">
        <v>70</v>
      </c>
      <c r="B20" s="1310"/>
      <c r="C20" s="1250"/>
      <c r="D20" s="1312"/>
      <c r="E20" s="265">
        <v>0.625</v>
      </c>
      <c r="F20" s="100">
        <v>3</v>
      </c>
      <c r="G20" s="105" t="str">
        <f>OP_リーグ戦!U6</f>
        <v>HOS</v>
      </c>
      <c r="H20" s="512">
        <v>0.63888888888888895</v>
      </c>
      <c r="I20" s="100">
        <v>3</v>
      </c>
      <c r="J20" s="105" t="str">
        <f>OP_リーグ戦!W6</f>
        <v>Chupacabras</v>
      </c>
      <c r="L20" s="211" t="s">
        <v>28</v>
      </c>
      <c r="M20" s="1310"/>
      <c r="N20" s="1250"/>
      <c r="O20" s="1312"/>
      <c r="P20" s="265">
        <v>0.625</v>
      </c>
      <c r="Q20" s="100">
        <v>5</v>
      </c>
      <c r="R20" s="148" t="str">
        <f>'0722岸和田'!H9</f>
        <v>SAMURAI</v>
      </c>
      <c r="S20" s="512">
        <v>0.63888888888888895</v>
      </c>
      <c r="T20" s="100">
        <v>5</v>
      </c>
      <c r="U20" s="148" t="str">
        <f>'0722岸和田'!H13</f>
        <v>NewHighs</v>
      </c>
    </row>
    <row r="21" spans="1:21" ht="18" customHeight="1" thickBot="1" x14ac:dyDescent="0.25">
      <c r="A21" s="511"/>
      <c r="B21" s="1310"/>
      <c r="C21" s="1251"/>
      <c r="D21" s="1312"/>
      <c r="E21" s="264" t="s">
        <v>21</v>
      </c>
      <c r="F21" s="299" t="str">
        <f>E15</f>
        <v>④</v>
      </c>
      <c r="G21" s="113" t="s">
        <v>23</v>
      </c>
      <c r="H21" s="308" t="s">
        <v>21</v>
      </c>
      <c r="I21" s="299" t="str">
        <f>H15</f>
        <v>④</v>
      </c>
      <c r="J21" s="113" t="s">
        <v>23</v>
      </c>
      <c r="L21" s="511"/>
      <c r="M21" s="1310"/>
      <c r="N21" s="1251"/>
      <c r="O21" s="1312"/>
      <c r="P21" s="264" t="s">
        <v>21</v>
      </c>
      <c r="Q21" s="299" t="str">
        <f>P15</f>
        <v>④</v>
      </c>
      <c r="R21" s="113" t="s">
        <v>23</v>
      </c>
      <c r="S21" s="308" t="s">
        <v>21</v>
      </c>
      <c r="T21" s="299" t="str">
        <f>S15</f>
        <v>④</v>
      </c>
      <c r="U21" s="113" t="s">
        <v>23</v>
      </c>
    </row>
    <row r="22" spans="1:21" ht="20.25" customHeight="1" x14ac:dyDescent="0.2">
      <c r="A22" s="431"/>
      <c r="B22" s="1310"/>
      <c r="C22" s="1299"/>
      <c r="D22" s="1312"/>
      <c r="E22" s="684"/>
      <c r="F22" s="339"/>
      <c r="G22" s="515"/>
      <c r="H22" s="511"/>
      <c r="I22" s="339"/>
      <c r="J22" s="515"/>
      <c r="L22" s="431"/>
      <c r="M22" s="1310"/>
      <c r="N22" s="1299"/>
      <c r="O22" s="1312"/>
      <c r="P22" s="684"/>
      <c r="Q22" s="339"/>
      <c r="R22" s="515"/>
      <c r="S22" s="511"/>
      <c r="T22" s="339"/>
      <c r="U22" s="515"/>
    </row>
    <row r="23" spans="1:21" ht="20.25" customHeight="1" x14ac:dyDescent="0.2">
      <c r="A23" s="431"/>
      <c r="B23" s="1310"/>
      <c r="C23" s="1300"/>
      <c r="D23" s="1312"/>
      <c r="E23" s="684" t="s">
        <v>30</v>
      </c>
      <c r="F23" s="510"/>
      <c r="G23" s="103"/>
      <c r="H23" s="511" t="s">
        <v>30</v>
      </c>
      <c r="I23" s="510"/>
      <c r="J23" s="103"/>
      <c r="L23" s="431"/>
      <c r="M23" s="1310"/>
      <c r="N23" s="1300"/>
      <c r="O23" s="1312"/>
      <c r="P23" s="684" t="s">
        <v>30</v>
      </c>
      <c r="Q23" s="510"/>
      <c r="R23" s="509"/>
      <c r="S23" s="511" t="s">
        <v>30</v>
      </c>
      <c r="T23" s="510"/>
      <c r="U23" s="509"/>
    </row>
    <row r="24" spans="1:21" ht="18" customHeight="1" x14ac:dyDescent="0.2">
      <c r="A24" s="431"/>
      <c r="B24" s="1310"/>
      <c r="C24" s="1300"/>
      <c r="D24" s="1312"/>
      <c r="E24" s="265"/>
      <c r="F24" s="513"/>
      <c r="G24" s="105"/>
      <c r="H24" s="512"/>
      <c r="I24" s="513"/>
      <c r="J24" s="105"/>
      <c r="L24" s="431"/>
      <c r="M24" s="1310"/>
      <c r="N24" s="1300"/>
      <c r="O24" s="1312"/>
      <c r="P24" s="265"/>
      <c r="Q24" s="513"/>
      <c r="R24" s="508"/>
      <c r="S24" s="512"/>
      <c r="T24" s="513"/>
      <c r="U24" s="508"/>
    </row>
    <row r="25" spans="1:21" ht="18" customHeight="1" thickBot="1" x14ac:dyDescent="0.25">
      <c r="A25" s="431"/>
      <c r="B25" s="1310"/>
      <c r="C25" s="1315"/>
      <c r="D25" s="1313"/>
      <c r="E25" s="264" t="s">
        <v>21</v>
      </c>
      <c r="F25" s="299"/>
      <c r="G25" s="300"/>
      <c r="H25" s="308" t="s">
        <v>21</v>
      </c>
      <c r="I25" s="299"/>
      <c r="J25" s="300"/>
      <c r="L25" s="431"/>
      <c r="M25" s="1310"/>
      <c r="N25" s="1315"/>
      <c r="O25" s="1313"/>
      <c r="P25" s="264" t="s">
        <v>21</v>
      </c>
      <c r="Q25" s="114"/>
      <c r="R25" s="113"/>
      <c r="S25" s="308" t="s">
        <v>21</v>
      </c>
      <c r="T25" s="114"/>
      <c r="U25" s="113"/>
    </row>
    <row r="26" spans="1:21" ht="18" customHeight="1" thickBot="1" x14ac:dyDescent="0.25">
      <c r="A26" s="431"/>
      <c r="B26" s="1310"/>
      <c r="C26" s="1316"/>
      <c r="D26" s="361" t="s">
        <v>18</v>
      </c>
      <c r="E26" s="684"/>
      <c r="F26" s="339"/>
      <c r="G26" s="515"/>
      <c r="H26" s="686"/>
      <c r="I26" s="339"/>
      <c r="J26" s="515"/>
      <c r="L26" s="431"/>
      <c r="M26" s="1310"/>
      <c r="N26" s="1316"/>
      <c r="O26" s="361" t="s">
        <v>18</v>
      </c>
      <c r="P26" s="684"/>
      <c r="Q26" s="339"/>
      <c r="R26" s="515"/>
      <c r="S26" s="686"/>
      <c r="T26" s="339"/>
      <c r="U26" s="515"/>
    </row>
    <row r="27" spans="1:21" ht="18" customHeight="1" x14ac:dyDescent="0.2">
      <c r="A27" s="431"/>
      <c r="B27" s="1310"/>
      <c r="C27" s="1300"/>
      <c r="D27" s="1311"/>
      <c r="E27" s="684" t="s">
        <v>31</v>
      </c>
      <c r="F27" s="510"/>
      <c r="G27" s="509"/>
      <c r="H27" s="511" t="s">
        <v>31</v>
      </c>
      <c r="I27" s="510"/>
      <c r="J27" s="509"/>
      <c r="L27" s="431"/>
      <c r="M27" s="1310"/>
      <c r="N27" s="1300"/>
      <c r="O27" s="1311"/>
      <c r="P27" s="684" t="s">
        <v>31</v>
      </c>
      <c r="Q27" s="510"/>
      <c r="R27" s="509"/>
      <c r="S27" s="511" t="s">
        <v>31</v>
      </c>
      <c r="T27" s="510"/>
      <c r="U27" s="509"/>
    </row>
    <row r="28" spans="1:21" ht="18" customHeight="1" x14ac:dyDescent="0.2">
      <c r="A28" s="211"/>
      <c r="B28" s="1310"/>
      <c r="C28" s="1300"/>
      <c r="D28" s="1312"/>
      <c r="E28" s="265"/>
      <c r="F28" s="513"/>
      <c r="G28" s="508"/>
      <c r="H28" s="512"/>
      <c r="I28" s="513"/>
      <c r="J28" s="508"/>
      <c r="L28" s="211"/>
      <c r="M28" s="1310"/>
      <c r="N28" s="1300"/>
      <c r="O28" s="1312"/>
      <c r="P28" s="265"/>
      <c r="Q28" s="513"/>
      <c r="R28" s="508"/>
      <c r="S28" s="512"/>
      <c r="T28" s="513"/>
      <c r="U28" s="508"/>
    </row>
    <row r="29" spans="1:21" ht="18" customHeight="1" thickBot="1" x14ac:dyDescent="0.25">
      <c r="A29" s="211"/>
      <c r="B29" s="1310"/>
      <c r="C29" s="1315"/>
      <c r="D29" s="1312"/>
      <c r="E29" s="264" t="s">
        <v>21</v>
      </c>
      <c r="F29" s="114"/>
      <c r="G29" s="113"/>
      <c r="H29" s="308" t="s">
        <v>21</v>
      </c>
      <c r="I29" s="114"/>
      <c r="J29" s="113"/>
      <c r="L29" s="211"/>
      <c r="M29" s="1310"/>
      <c r="N29" s="1315"/>
      <c r="O29" s="1312"/>
      <c r="P29" s="264" t="s">
        <v>21</v>
      </c>
      <c r="Q29" s="114"/>
      <c r="R29" s="113"/>
      <c r="S29" s="308" t="s">
        <v>21</v>
      </c>
      <c r="T29" s="114"/>
      <c r="U29" s="113"/>
    </row>
    <row r="30" spans="1:21" ht="18" customHeight="1" x14ac:dyDescent="0.2">
      <c r="A30" s="211"/>
      <c r="B30" s="1310"/>
      <c r="C30" s="1299"/>
      <c r="D30" s="1312"/>
      <c r="E30" s="684"/>
      <c r="F30" s="339"/>
      <c r="G30" s="515"/>
      <c r="H30" s="511"/>
      <c r="I30" s="339"/>
      <c r="J30" s="515"/>
      <c r="L30" s="211"/>
      <c r="M30" s="1310"/>
      <c r="N30" s="1299"/>
      <c r="O30" s="1312"/>
      <c r="P30" s="684"/>
      <c r="Q30" s="339"/>
      <c r="R30" s="515"/>
      <c r="S30" s="511"/>
      <c r="T30" s="339"/>
      <c r="U30" s="515"/>
    </row>
    <row r="31" spans="1:21" ht="18" customHeight="1" x14ac:dyDescent="0.2">
      <c r="A31" s="211"/>
      <c r="B31" s="1310"/>
      <c r="C31" s="1300"/>
      <c r="D31" s="1312"/>
      <c r="E31" s="684" t="s">
        <v>32</v>
      </c>
      <c r="F31" s="510"/>
      <c r="G31" s="103"/>
      <c r="H31" s="511" t="s">
        <v>186</v>
      </c>
      <c r="I31" s="510"/>
      <c r="J31" s="103"/>
      <c r="L31" s="211"/>
      <c r="M31" s="1310"/>
      <c r="N31" s="1300"/>
      <c r="O31" s="1312"/>
      <c r="P31" s="684" t="s">
        <v>32</v>
      </c>
      <c r="Q31" s="510"/>
      <c r="R31" s="103"/>
      <c r="S31" s="511" t="s">
        <v>186</v>
      </c>
      <c r="T31" s="510"/>
      <c r="U31" s="103"/>
    </row>
    <row r="32" spans="1:21" ht="18" customHeight="1" x14ac:dyDescent="0.2">
      <c r="A32" s="211"/>
      <c r="B32" s="511"/>
      <c r="C32" s="1300"/>
      <c r="D32" s="1312"/>
      <c r="E32" s="265"/>
      <c r="F32" s="513"/>
      <c r="G32" s="105"/>
      <c r="H32" s="512"/>
      <c r="I32" s="513"/>
      <c r="J32" s="105"/>
      <c r="L32" s="211"/>
      <c r="M32" s="511"/>
      <c r="N32" s="1300"/>
      <c r="O32" s="1312"/>
      <c r="P32" s="265"/>
      <c r="Q32" s="513"/>
      <c r="R32" s="105"/>
      <c r="S32" s="512"/>
      <c r="T32" s="513"/>
      <c r="U32" s="105"/>
    </row>
    <row r="33" spans="1:21" ht="18" customHeight="1" thickBot="1" x14ac:dyDescent="0.25">
      <c r="A33" s="655"/>
      <c r="B33" s="654"/>
      <c r="C33" s="1301"/>
      <c r="D33" s="1313"/>
      <c r="E33" s="117" t="s">
        <v>21</v>
      </c>
      <c r="F33" s="299"/>
      <c r="G33" s="300"/>
      <c r="H33" s="308" t="s">
        <v>21</v>
      </c>
      <c r="I33" s="299"/>
      <c r="J33" s="300"/>
      <c r="L33" s="655"/>
      <c r="M33" s="654"/>
      <c r="N33" s="1301"/>
      <c r="O33" s="1313"/>
      <c r="P33" s="117" t="s">
        <v>21</v>
      </c>
      <c r="Q33" s="299"/>
      <c r="R33" s="300"/>
      <c r="S33" s="308" t="s">
        <v>21</v>
      </c>
      <c r="T33" s="299"/>
      <c r="U33" s="300"/>
    </row>
  </sheetData>
  <mergeCells count="30">
    <mergeCell ref="C1:D1"/>
    <mergeCell ref="F1:G1"/>
    <mergeCell ref="I1:J1"/>
    <mergeCell ref="D3:D13"/>
    <mergeCell ref="B4:B31"/>
    <mergeCell ref="D15:D25"/>
    <mergeCell ref="D27:D33"/>
    <mergeCell ref="C3:C5"/>
    <mergeCell ref="C6:C9"/>
    <mergeCell ref="C10:C13"/>
    <mergeCell ref="C14:C17"/>
    <mergeCell ref="C18:C21"/>
    <mergeCell ref="C22:C25"/>
    <mergeCell ref="C26:C29"/>
    <mergeCell ref="C30:C33"/>
    <mergeCell ref="N1:O1"/>
    <mergeCell ref="Q1:R1"/>
    <mergeCell ref="T1:U1"/>
    <mergeCell ref="N3:N5"/>
    <mergeCell ref="O3:O13"/>
    <mergeCell ref="M4:M31"/>
    <mergeCell ref="N6:N9"/>
    <mergeCell ref="N10:N13"/>
    <mergeCell ref="N14:N17"/>
    <mergeCell ref="O15:O25"/>
    <mergeCell ref="N18:N21"/>
    <mergeCell ref="N22:N25"/>
    <mergeCell ref="N26:N29"/>
    <mergeCell ref="O27:O33"/>
    <mergeCell ref="N30:N33"/>
  </mergeCells>
  <phoneticPr fontId="20"/>
  <dataValidations count="1">
    <dataValidation imeMode="halfAlpha" allowBlank="1" showInputMessage="1" showErrorMessage="1" sqref="U8 G24 J27:J28 J20 G32 J11 J4 J15 G27:G28 J24 G4 J8 J32 G20 G8 G11 R19:R20 R32 U27:U28 G16 R15:R16 R12 U4 R27:R28 R8 U19:U20 U12 U32 U15:U16 R4 R23:R24 U23:U24" xr:uid="{00000000-0002-0000-1B00-000000000000}"/>
  </dataValidations>
  <pageMargins left="0.35" right="0.47" top="0.75" bottom="0.75" header="0.3" footer="0.3"/>
  <pageSetup paperSize="9" scale="7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FFFF00"/>
    <pageSetUpPr fitToPage="1"/>
  </sheetPr>
  <dimension ref="A1:W37"/>
  <sheetViews>
    <sheetView showGridLines="0" view="pageBreakPreview" zoomScaleNormal="100" zoomScaleSheetLayoutView="100" workbookViewId="0"/>
  </sheetViews>
  <sheetFormatPr defaultColWidth="8.88671875" defaultRowHeight="14.4" x14ac:dyDescent="0.2"/>
  <cols>
    <col min="1" max="2" width="6.6640625" style="938" customWidth="1"/>
    <col min="3" max="3" width="8.88671875" style="938" customWidth="1"/>
    <col min="4" max="4" width="5.109375" style="938" customWidth="1"/>
    <col min="5" max="5" width="6.6640625" style="938" customWidth="1"/>
    <col min="6" max="6" width="5.6640625" style="938" customWidth="1"/>
    <col min="7" max="7" width="18.6640625" style="938" customWidth="1"/>
    <col min="8" max="8" width="6.6640625" style="938" customWidth="1"/>
    <col min="9" max="9" width="5.6640625" style="938" customWidth="1"/>
    <col min="10" max="10" width="18.6640625" style="938" customWidth="1"/>
    <col min="11" max="11" width="3.6640625" style="938" hidden="1" customWidth="1"/>
    <col min="12" max="13" width="5.6640625" style="938" hidden="1" customWidth="1"/>
    <col min="14" max="14" width="6.6640625" style="938" customWidth="1"/>
    <col min="15" max="15" width="5.6640625" style="938" customWidth="1"/>
    <col min="16" max="16" width="18.6640625" style="938" customWidth="1"/>
    <col min="17" max="17" width="5.77734375" style="429" customWidth="1"/>
    <col min="18" max="18" width="21.77734375" style="429" customWidth="1"/>
    <col min="19" max="23" width="9" style="429" customWidth="1"/>
    <col min="24" max="16384" width="8.88671875" style="938"/>
  </cols>
  <sheetData>
    <row r="1" spans="1:23" ht="18" customHeight="1" thickBot="1" x14ac:dyDescent="0.25">
      <c r="A1" s="365" t="s">
        <v>11</v>
      </c>
      <c r="B1" s="955" t="s">
        <v>12</v>
      </c>
      <c r="C1" s="1307" t="s">
        <v>13</v>
      </c>
      <c r="D1" s="1308"/>
      <c r="E1" s="955" t="s">
        <v>14</v>
      </c>
      <c r="F1" s="1307" t="s">
        <v>15</v>
      </c>
      <c r="G1" s="1309"/>
      <c r="H1" s="955" t="s">
        <v>14</v>
      </c>
      <c r="I1" s="1307" t="s">
        <v>16</v>
      </c>
      <c r="J1" s="1308"/>
      <c r="K1" s="947"/>
      <c r="L1" s="1307" t="s">
        <v>13</v>
      </c>
      <c r="M1" s="1308"/>
      <c r="N1" s="337" t="s">
        <v>14</v>
      </c>
      <c r="O1" s="1351" t="s">
        <v>356</v>
      </c>
      <c r="P1" s="1352"/>
      <c r="S1" s="938"/>
      <c r="T1" s="938"/>
      <c r="U1" s="938"/>
      <c r="V1" s="938"/>
      <c r="W1" s="938"/>
    </row>
    <row r="2" spans="1:23" ht="20.25" customHeight="1" thickBot="1" x14ac:dyDescent="0.25">
      <c r="A2" s="1029"/>
      <c r="B2" s="1028"/>
      <c r="C2" s="360" t="s">
        <v>17</v>
      </c>
      <c r="D2" s="361" t="s">
        <v>18</v>
      </c>
      <c r="E2" s="947"/>
      <c r="F2" s="952">
        <v>-121</v>
      </c>
      <c r="G2" s="953" t="str">
        <f>'0725丸善メイン'!G6</f>
        <v>女子-1部 J</v>
      </c>
      <c r="H2" s="998"/>
      <c r="I2" s="952">
        <f>F2-1</f>
        <v>-122</v>
      </c>
      <c r="J2" s="953" t="str">
        <f>'0725丸善メイン'!J6</f>
        <v>女子-1部 K</v>
      </c>
      <c r="K2" s="992"/>
      <c r="L2" s="1020" t="s">
        <v>17</v>
      </c>
      <c r="M2" s="1021" t="s">
        <v>18</v>
      </c>
      <c r="N2" s="998"/>
      <c r="O2" s="952">
        <v>-141</v>
      </c>
      <c r="P2" s="953" t="s">
        <v>1045</v>
      </c>
      <c r="S2" s="938"/>
      <c r="T2" s="938"/>
      <c r="U2" s="938"/>
      <c r="V2" s="938"/>
      <c r="W2" s="938"/>
    </row>
    <row r="3" spans="1:23" ht="20.25" customHeight="1" x14ac:dyDescent="0.2">
      <c r="A3" s="1040"/>
      <c r="B3" s="947"/>
      <c r="C3" s="1314" t="str">
        <f>G7</f>
        <v>FULL</v>
      </c>
      <c r="D3" s="1311"/>
      <c r="E3" s="947" t="s">
        <v>19</v>
      </c>
      <c r="F3" s="935">
        <v>3</v>
      </c>
      <c r="G3" s="934" t="str">
        <f>OP_リーグ戦!D73</f>
        <v>Regain</v>
      </c>
      <c r="H3" s="947" t="s">
        <v>19</v>
      </c>
      <c r="I3" s="935">
        <v>3</v>
      </c>
      <c r="J3" s="934" t="str">
        <f>OP_リーグ戦!D74</f>
        <v>ASA</v>
      </c>
      <c r="K3" s="990"/>
      <c r="L3" s="1022"/>
      <c r="M3" s="1375"/>
      <c r="N3" s="947" t="s">
        <v>19</v>
      </c>
      <c r="O3" s="935"/>
      <c r="P3" s="934" t="s">
        <v>1038</v>
      </c>
      <c r="S3" s="938"/>
      <c r="T3" s="938"/>
      <c r="U3" s="938"/>
      <c r="V3" s="938"/>
      <c r="W3" s="938"/>
    </row>
    <row r="4" spans="1:23" ht="20.25" customHeight="1" x14ac:dyDescent="0.2">
      <c r="A4" s="1040"/>
      <c r="B4" s="1310" t="s">
        <v>1068</v>
      </c>
      <c r="C4" s="1300"/>
      <c r="D4" s="1312"/>
      <c r="E4" s="948">
        <v>0.4375</v>
      </c>
      <c r="F4" s="951">
        <v>4</v>
      </c>
      <c r="G4" s="932" t="str">
        <f>OP_リーグ戦!E73</f>
        <v>バリヤーズ</v>
      </c>
      <c r="H4" s="948">
        <v>0.4513888888888889</v>
      </c>
      <c r="I4" s="951">
        <v>4</v>
      </c>
      <c r="J4" s="932" t="str">
        <f>OP_リーグ戦!E74</f>
        <v>Spirit</v>
      </c>
      <c r="K4" s="990"/>
      <c r="L4" s="1023"/>
      <c r="M4" s="1376"/>
      <c r="N4" s="948">
        <v>0.4375</v>
      </c>
      <c r="O4" s="951"/>
      <c r="P4" s="933" t="s">
        <v>1082</v>
      </c>
      <c r="S4" s="938"/>
      <c r="T4" s="938"/>
      <c r="U4" s="938"/>
      <c r="V4" s="938"/>
      <c r="W4" s="938"/>
    </row>
    <row r="5" spans="1:23" ht="20.25" customHeight="1" thickBot="1" x14ac:dyDescent="0.25">
      <c r="A5" s="1040"/>
      <c r="B5" s="1310"/>
      <c r="C5" s="1315"/>
      <c r="D5" s="1312"/>
      <c r="E5" s="308" t="s">
        <v>21</v>
      </c>
      <c r="F5" s="527" t="str">
        <f>E7</f>
        <v>②</v>
      </c>
      <c r="G5" s="666" t="s">
        <v>23</v>
      </c>
      <c r="H5" s="520" t="s">
        <v>21</v>
      </c>
      <c r="I5" s="527" t="str">
        <f>H7</f>
        <v>②</v>
      </c>
      <c r="J5" s="528" t="s">
        <v>23</v>
      </c>
      <c r="K5" s="1024"/>
      <c r="L5" s="1025"/>
      <c r="M5" s="1376"/>
      <c r="N5" s="520" t="s">
        <v>21</v>
      </c>
      <c r="O5" s="527" t="str">
        <f>N7</f>
        <v>②</v>
      </c>
      <c r="P5" s="697" t="s">
        <v>23</v>
      </c>
      <c r="S5" s="938"/>
      <c r="T5" s="938"/>
      <c r="U5" s="938"/>
      <c r="V5" s="938"/>
      <c r="W5" s="938"/>
    </row>
    <row r="6" spans="1:23" ht="20.25" customHeight="1" x14ac:dyDescent="0.2">
      <c r="A6" s="1040"/>
      <c r="B6" s="1310"/>
      <c r="C6" s="1374" t="str">
        <f>G3</f>
        <v>Regain</v>
      </c>
      <c r="D6" s="1312"/>
      <c r="E6" s="947"/>
      <c r="F6" s="954">
        <f>I2-1</f>
        <v>-123</v>
      </c>
      <c r="G6" s="953" t="s">
        <v>392</v>
      </c>
      <c r="H6" s="947"/>
      <c r="I6" s="952">
        <f>F6-1</f>
        <v>-124</v>
      </c>
      <c r="J6" s="953" t="s">
        <v>393</v>
      </c>
      <c r="K6" s="992"/>
      <c r="L6" s="1026"/>
      <c r="M6" s="1376"/>
      <c r="N6" s="947"/>
      <c r="O6" s="954">
        <f>O2-1</f>
        <v>-142</v>
      </c>
      <c r="P6" s="953" t="s">
        <v>1045</v>
      </c>
      <c r="S6" s="938"/>
      <c r="T6" s="938"/>
      <c r="U6" s="938"/>
      <c r="V6" s="938"/>
      <c r="W6" s="938"/>
    </row>
    <row r="7" spans="1:23" ht="20.25" customHeight="1" x14ac:dyDescent="0.2">
      <c r="A7" s="1040"/>
      <c r="B7" s="1310"/>
      <c r="C7" s="1300"/>
      <c r="D7" s="1312"/>
      <c r="E7" s="947" t="s">
        <v>22</v>
      </c>
      <c r="F7" s="935">
        <v>1</v>
      </c>
      <c r="G7" s="934" t="str">
        <f>OP_リーグ戦!B73</f>
        <v>FULL</v>
      </c>
      <c r="H7" s="947" t="s">
        <v>22</v>
      </c>
      <c r="I7" s="935">
        <v>1</v>
      </c>
      <c r="J7" s="934" t="str">
        <f>OP_リーグ戦!B74</f>
        <v>FreeStyle</v>
      </c>
      <c r="K7" s="990"/>
      <c r="L7" s="1023"/>
      <c r="M7" s="1376"/>
      <c r="N7" s="947" t="s">
        <v>22</v>
      </c>
      <c r="O7" s="935"/>
      <c r="P7" s="934" t="s">
        <v>1081</v>
      </c>
      <c r="S7" s="938"/>
      <c r="T7" s="938"/>
      <c r="U7" s="938"/>
      <c r="V7" s="938"/>
      <c r="W7" s="938"/>
    </row>
    <row r="8" spans="1:23" ht="20.25" customHeight="1" x14ac:dyDescent="0.2">
      <c r="A8" s="1040"/>
      <c r="B8" s="1310"/>
      <c r="C8" s="1300"/>
      <c r="D8" s="1312"/>
      <c r="E8" s="948">
        <f>E4+TIME(1,20,0)</f>
        <v>0.49305555555555558</v>
      </c>
      <c r="F8" s="951">
        <v>2</v>
      </c>
      <c r="G8" s="932" t="str">
        <f>OP_リーグ戦!C73</f>
        <v>MARBLE</v>
      </c>
      <c r="H8" s="948">
        <f>H4+TIME(1,20,0)</f>
        <v>0.50694444444444442</v>
      </c>
      <c r="I8" s="951">
        <v>2</v>
      </c>
      <c r="J8" s="932" t="str">
        <f>OP_リーグ戦!C74</f>
        <v>フリッパーズ</v>
      </c>
      <c r="K8" s="990"/>
      <c r="L8" s="1023"/>
      <c r="M8" s="1376"/>
      <c r="N8" s="948">
        <f>N4+TIME(1,20,0)</f>
        <v>0.49305555555555558</v>
      </c>
      <c r="O8" s="951"/>
      <c r="P8" s="933" t="s">
        <v>1039</v>
      </c>
      <c r="S8" s="938"/>
      <c r="T8" s="938"/>
      <c r="U8" s="938"/>
      <c r="V8" s="938"/>
      <c r="W8" s="938"/>
    </row>
    <row r="9" spans="1:23" ht="20.25" customHeight="1" thickBot="1" x14ac:dyDescent="0.25">
      <c r="A9" s="1040"/>
      <c r="B9" s="1310"/>
      <c r="C9" s="1315"/>
      <c r="D9" s="1312"/>
      <c r="E9" s="308" t="s">
        <v>21</v>
      </c>
      <c r="F9" s="527" t="str">
        <f>E3</f>
        <v>①</v>
      </c>
      <c r="G9" s="666" t="s">
        <v>23</v>
      </c>
      <c r="H9" s="520" t="s">
        <v>21</v>
      </c>
      <c r="I9" s="527" t="str">
        <f>H3</f>
        <v>①</v>
      </c>
      <c r="J9" s="528" t="s">
        <v>23</v>
      </c>
      <c r="K9" s="1024"/>
      <c r="L9" s="1025"/>
      <c r="M9" s="1376"/>
      <c r="N9" s="520" t="s">
        <v>21</v>
      </c>
      <c r="O9" s="527" t="str">
        <f>N3</f>
        <v>①</v>
      </c>
      <c r="P9" s="526" t="s">
        <v>23</v>
      </c>
      <c r="S9" s="938"/>
      <c r="T9" s="938"/>
      <c r="U9" s="938"/>
      <c r="V9" s="938"/>
      <c r="W9" s="938"/>
    </row>
    <row r="10" spans="1:23" ht="20.25" customHeight="1" x14ac:dyDescent="0.2">
      <c r="A10" s="1040"/>
      <c r="B10" s="1310"/>
      <c r="C10" s="1374" t="str">
        <f>G15</f>
        <v>Aula</v>
      </c>
      <c r="D10" s="1312"/>
      <c r="E10" s="947"/>
      <c r="F10" s="954">
        <f>I6-1</f>
        <v>-125</v>
      </c>
      <c r="G10" s="953" t="str">
        <f>'0711おおきに'!G10</f>
        <v>女子-2部 M</v>
      </c>
      <c r="H10" s="947"/>
      <c r="I10" s="952">
        <f>F10-1</f>
        <v>-126</v>
      </c>
      <c r="J10" s="953" t="str">
        <f>OP_リーグ戦!AN49</f>
        <v>男子-2部B　G</v>
      </c>
      <c r="K10" s="1027"/>
      <c r="L10" s="1026"/>
      <c r="M10" s="1376"/>
      <c r="N10" s="947"/>
      <c r="O10" s="954">
        <f>O6-1</f>
        <v>-143</v>
      </c>
      <c r="P10" s="953" t="s">
        <v>595</v>
      </c>
      <c r="S10" s="938"/>
      <c r="T10" s="938"/>
      <c r="U10" s="938"/>
      <c r="V10" s="938"/>
      <c r="W10" s="938"/>
    </row>
    <row r="11" spans="1:23" ht="20.25" customHeight="1" x14ac:dyDescent="0.2">
      <c r="A11" s="1040"/>
      <c r="B11" s="1310"/>
      <c r="C11" s="1300"/>
      <c r="D11" s="1312"/>
      <c r="E11" s="947" t="s">
        <v>24</v>
      </c>
      <c r="F11" s="935">
        <v>1</v>
      </c>
      <c r="G11" s="934" t="str">
        <f>'0711おおきに'!G11</f>
        <v>REVIVAL</v>
      </c>
      <c r="H11" s="947" t="s">
        <v>24</v>
      </c>
      <c r="I11" s="935">
        <v>2</v>
      </c>
      <c r="J11" s="931" t="str">
        <f>'0723美原,0724東淀川'!G12</f>
        <v>CLEVER</v>
      </c>
      <c r="K11" s="990"/>
      <c r="L11" s="1023"/>
      <c r="M11" s="1376"/>
      <c r="N11" s="947" t="s">
        <v>24</v>
      </c>
      <c r="O11" s="935"/>
      <c r="P11" s="931" t="s">
        <v>600</v>
      </c>
      <c r="S11" s="938"/>
      <c r="T11" s="938"/>
      <c r="U11" s="938"/>
      <c r="V11" s="938"/>
      <c r="W11" s="938"/>
    </row>
    <row r="12" spans="1:23" ht="20.25" customHeight="1" x14ac:dyDescent="0.2">
      <c r="A12" s="1040"/>
      <c r="B12" s="1310"/>
      <c r="C12" s="1300"/>
      <c r="D12" s="1312"/>
      <c r="E12" s="950">
        <f>E8+TIME(1,20,0)</f>
        <v>0.54861111111111116</v>
      </c>
      <c r="F12" s="951">
        <v>3</v>
      </c>
      <c r="G12" s="933" t="str">
        <f>OP_リーグ戦!D80</f>
        <v>SP.BUNCH</v>
      </c>
      <c r="H12" s="950">
        <f>H8+TIME(1,20,0)</f>
        <v>0.5625</v>
      </c>
      <c r="I12" s="951">
        <v>4</v>
      </c>
      <c r="J12" s="932" t="str">
        <f>'0711おおきに'!G4</f>
        <v>That’s PIZZA</v>
      </c>
      <c r="K12" s="990"/>
      <c r="L12" s="1023"/>
      <c r="M12" s="1376"/>
      <c r="N12" s="950">
        <f>N8+TIME(1,20,0)</f>
        <v>0.54861111111111116</v>
      </c>
      <c r="O12" s="951"/>
      <c r="P12" s="1039" t="s">
        <v>1123</v>
      </c>
      <c r="S12" s="938"/>
      <c r="T12" s="938"/>
      <c r="U12" s="938"/>
      <c r="V12" s="938"/>
      <c r="W12" s="938"/>
    </row>
    <row r="13" spans="1:23" ht="20.25" customHeight="1" thickBot="1" x14ac:dyDescent="0.25">
      <c r="A13" s="1040"/>
      <c r="B13" s="1310"/>
      <c r="C13" s="1315"/>
      <c r="D13" s="1313"/>
      <c r="E13" s="308" t="s">
        <v>21</v>
      </c>
      <c r="F13" s="527" t="str">
        <f>E15</f>
        <v>④</v>
      </c>
      <c r="G13" s="666" t="s">
        <v>23</v>
      </c>
      <c r="H13" s="520" t="s">
        <v>21</v>
      </c>
      <c r="I13" s="527" t="str">
        <f>H15</f>
        <v>④</v>
      </c>
      <c r="J13" s="528" t="s">
        <v>23</v>
      </c>
      <c r="K13" s="1024"/>
      <c r="L13" s="1025"/>
      <c r="M13" s="1377"/>
      <c r="N13" s="520" t="s">
        <v>21</v>
      </c>
      <c r="O13" s="527" t="str">
        <f>N15</f>
        <v>④</v>
      </c>
      <c r="P13" s="528" t="s">
        <v>23</v>
      </c>
      <c r="S13" s="938"/>
      <c r="T13" s="938"/>
      <c r="U13" s="938"/>
      <c r="V13" s="938"/>
      <c r="W13" s="938"/>
    </row>
    <row r="14" spans="1:23" ht="20.25" customHeight="1" thickBot="1" x14ac:dyDescent="0.25">
      <c r="A14" s="1041"/>
      <c r="B14" s="1310"/>
      <c r="C14" s="1374" t="str">
        <f>G11</f>
        <v>REVIVAL</v>
      </c>
      <c r="D14" s="361" t="s">
        <v>18</v>
      </c>
      <c r="E14" s="947"/>
      <c r="F14" s="954">
        <f>I10-1</f>
        <v>-127</v>
      </c>
      <c r="G14" s="953" t="str">
        <f>'0711おおきに'!G14</f>
        <v>女子-2部 N</v>
      </c>
      <c r="H14" s="947"/>
      <c r="I14" s="952">
        <f>F14-1</f>
        <v>-128</v>
      </c>
      <c r="J14" s="953" t="str">
        <f>OP_リーグ戦!AP49</f>
        <v>男子-2部B　H</v>
      </c>
      <c r="K14" s="992"/>
      <c r="L14" s="1026"/>
      <c r="M14" s="1021" t="s">
        <v>18</v>
      </c>
      <c r="N14" s="947"/>
      <c r="O14" s="954">
        <f>O10-1</f>
        <v>-144</v>
      </c>
      <c r="P14" s="1036" t="str">
        <f>'0711おおきに'!P2</f>
        <v>男子-4部　た</v>
      </c>
      <c r="S14" s="938"/>
      <c r="T14" s="938"/>
      <c r="U14" s="938"/>
      <c r="V14" s="938"/>
      <c r="W14" s="938"/>
    </row>
    <row r="15" spans="1:23" ht="20.25" customHeight="1" x14ac:dyDescent="0.2">
      <c r="A15" s="1041"/>
      <c r="B15" s="1310"/>
      <c r="C15" s="1300"/>
      <c r="D15" s="1311"/>
      <c r="E15" s="947" t="s">
        <v>25</v>
      </c>
      <c r="F15" s="935">
        <v>1</v>
      </c>
      <c r="G15" s="934" t="str">
        <f>'0711おおきに'!G15</f>
        <v>Aula</v>
      </c>
      <c r="H15" s="947" t="s">
        <v>25</v>
      </c>
      <c r="I15" s="935">
        <v>2</v>
      </c>
      <c r="J15" s="931" t="str">
        <f>'0723美原,0724東淀川'!J12</f>
        <v>HOT BALLER'S</v>
      </c>
      <c r="K15" s="990"/>
      <c r="L15" s="1023"/>
      <c r="M15" s="1375"/>
      <c r="N15" s="947" t="s">
        <v>25</v>
      </c>
      <c r="O15" s="935">
        <v>4</v>
      </c>
      <c r="P15" s="931" t="str">
        <f>'0808岸和田'!K5</f>
        <v>-SPIRYTUS-</v>
      </c>
      <c r="S15" s="938"/>
      <c r="T15" s="938"/>
      <c r="U15" s="938"/>
      <c r="V15" s="938"/>
      <c r="W15" s="938"/>
    </row>
    <row r="16" spans="1:23" ht="20.25" customHeight="1" x14ac:dyDescent="0.2">
      <c r="A16" s="362">
        <v>7</v>
      </c>
      <c r="B16" s="1310"/>
      <c r="C16" s="1300"/>
      <c r="D16" s="1312"/>
      <c r="E16" s="948">
        <f>E12+TIME(1,20,0)</f>
        <v>0.60416666666666674</v>
      </c>
      <c r="F16" s="951">
        <v>3</v>
      </c>
      <c r="G16" s="933" t="str">
        <f>OP_リーグ戦!D81</f>
        <v>STEELO</v>
      </c>
      <c r="H16" s="948">
        <f>H12+TIME(1,20,0)</f>
        <v>0.61805555555555558</v>
      </c>
      <c r="I16" s="951">
        <v>4</v>
      </c>
      <c r="J16" s="932" t="str">
        <f>'0711おおきに'!G8</f>
        <v>ファストウィングス</v>
      </c>
      <c r="K16" s="990"/>
      <c r="L16" s="1023"/>
      <c r="M16" s="1376"/>
      <c r="N16" s="948">
        <f>N12+TIME(1,20,0)</f>
        <v>0.60416666666666674</v>
      </c>
      <c r="O16" s="951">
        <v>5</v>
      </c>
      <c r="P16" s="148" t="str">
        <f>'0711おおきに'!P23</f>
        <v>LAZO</v>
      </c>
      <c r="S16" s="938"/>
      <c r="T16" s="938"/>
      <c r="U16" s="938"/>
      <c r="V16" s="938"/>
      <c r="W16" s="938"/>
    </row>
    <row r="17" spans="1:23" ht="20.25" customHeight="1" thickBot="1" x14ac:dyDescent="0.25">
      <c r="A17" s="947" t="s">
        <v>26</v>
      </c>
      <c r="B17" s="1310"/>
      <c r="C17" s="1315"/>
      <c r="D17" s="1312"/>
      <c r="E17" s="308" t="s">
        <v>21</v>
      </c>
      <c r="F17" s="527" t="str">
        <f>E11</f>
        <v>③</v>
      </c>
      <c r="G17" s="666" t="s">
        <v>23</v>
      </c>
      <c r="H17" s="520" t="s">
        <v>21</v>
      </c>
      <c r="I17" s="527" t="str">
        <f>H11</f>
        <v>③</v>
      </c>
      <c r="J17" s="528" t="s">
        <v>23</v>
      </c>
      <c r="K17" s="1024"/>
      <c r="L17" s="1025"/>
      <c r="M17" s="1376"/>
      <c r="N17" s="520" t="s">
        <v>21</v>
      </c>
      <c r="O17" s="527" t="str">
        <f>N11</f>
        <v>③</v>
      </c>
      <c r="P17" s="528" t="s">
        <v>23</v>
      </c>
      <c r="S17" s="938"/>
      <c r="T17" s="938"/>
      <c r="U17" s="938"/>
      <c r="V17" s="938"/>
      <c r="W17" s="938"/>
    </row>
    <row r="18" spans="1:23" ht="20.25" customHeight="1" x14ac:dyDescent="0.2">
      <c r="A18" s="947">
        <v>25</v>
      </c>
      <c r="B18" s="1310"/>
      <c r="C18" s="1299" t="str">
        <f>G24</f>
        <v>FIFTY RIVERS</v>
      </c>
      <c r="D18" s="1312"/>
      <c r="E18" s="947"/>
      <c r="F18" s="954">
        <f>I14-1</f>
        <v>-129</v>
      </c>
      <c r="G18" s="953" t="str">
        <f>OP_リーグ戦!AN1</f>
        <v>男子-2部B　G</v>
      </c>
      <c r="H18" s="947"/>
      <c r="I18" s="952">
        <f>F18-1</f>
        <v>-130</v>
      </c>
      <c r="J18" s="953" t="str">
        <f>OP_リーグ戦!AP1</f>
        <v>男子-2部B　H</v>
      </c>
      <c r="K18" s="992"/>
      <c r="L18" s="1026"/>
      <c r="M18" s="1376"/>
      <c r="N18" s="947"/>
      <c r="O18" s="954">
        <f>O14-1</f>
        <v>-145</v>
      </c>
      <c r="P18" s="1036" t="str">
        <f>'0711おおきに'!S2</f>
        <v>男子-4部　ち</v>
      </c>
      <c r="S18" s="938"/>
      <c r="T18" s="938"/>
      <c r="U18" s="938"/>
      <c r="V18" s="938"/>
      <c r="W18" s="938"/>
    </row>
    <row r="19" spans="1:23" ht="20.25" customHeight="1" x14ac:dyDescent="0.2">
      <c r="A19" s="947" t="s">
        <v>11</v>
      </c>
      <c r="B19" s="1310"/>
      <c r="C19" s="1300"/>
      <c r="D19" s="1312"/>
      <c r="E19" s="947" t="s">
        <v>27</v>
      </c>
      <c r="F19" s="935">
        <v>1</v>
      </c>
      <c r="G19" s="934" t="str">
        <f>'0723美原,0724東淀川'!G11</f>
        <v>大阪教員</v>
      </c>
      <c r="H19" s="947" t="s">
        <v>27</v>
      </c>
      <c r="I19" s="935">
        <v>1</v>
      </c>
      <c r="J19" s="934" t="str">
        <f>'0723美原,0724東淀川'!J11</f>
        <v>REDFOX</v>
      </c>
      <c r="K19" s="990"/>
      <c r="L19" s="1023"/>
      <c r="M19" s="1376"/>
      <c r="N19" s="947" t="s">
        <v>27</v>
      </c>
      <c r="O19" s="935">
        <v>4</v>
      </c>
      <c r="P19" s="931" t="str">
        <f>'0808岸和田'!N5</f>
        <v>AXE</v>
      </c>
      <c r="S19" s="938"/>
      <c r="T19" s="938"/>
      <c r="U19" s="938"/>
      <c r="V19" s="938"/>
      <c r="W19" s="938"/>
    </row>
    <row r="20" spans="1:23" ht="20.25" customHeight="1" x14ac:dyDescent="0.2">
      <c r="A20" s="944" t="s">
        <v>1067</v>
      </c>
      <c r="B20" s="1310"/>
      <c r="C20" s="1300"/>
      <c r="D20" s="1312"/>
      <c r="E20" s="948">
        <f>E16+TIME(1,20,0)</f>
        <v>0.65972222222222232</v>
      </c>
      <c r="F20" s="951">
        <v>3</v>
      </c>
      <c r="G20" s="933" t="str">
        <f>'0711おおきに'!G3</f>
        <v>Revengers</v>
      </c>
      <c r="H20" s="948">
        <f>H16+TIME(1,20,0)</f>
        <v>0.67361111111111116</v>
      </c>
      <c r="I20" s="951">
        <v>3</v>
      </c>
      <c r="J20" s="933" t="str">
        <f>'0711おおきに'!G7</f>
        <v>銀籠クラブ</v>
      </c>
      <c r="K20" s="990"/>
      <c r="L20" s="1023"/>
      <c r="M20" s="1376"/>
      <c r="N20" s="948">
        <f>N16+TIME(1,20,0)</f>
        <v>0.65972222222222232</v>
      </c>
      <c r="O20" s="951">
        <v>5</v>
      </c>
      <c r="P20" s="148" t="str">
        <f>OP_リーグ戦!BU10</f>
        <v>SFS</v>
      </c>
      <c r="S20" s="938"/>
      <c r="T20" s="938"/>
      <c r="U20" s="938"/>
      <c r="V20" s="938"/>
      <c r="W20" s="938"/>
    </row>
    <row r="21" spans="1:23" ht="20.25" customHeight="1" thickBot="1" x14ac:dyDescent="0.25">
      <c r="A21" s="1042"/>
      <c r="B21" s="1310"/>
      <c r="C21" s="1315"/>
      <c r="D21" s="1312"/>
      <c r="E21" s="308" t="s">
        <v>21</v>
      </c>
      <c r="F21" s="527" t="str">
        <f>E23</f>
        <v>⑥</v>
      </c>
      <c r="G21" s="666" t="s">
        <v>23</v>
      </c>
      <c r="H21" s="520" t="s">
        <v>21</v>
      </c>
      <c r="I21" s="527" t="str">
        <f>H23</f>
        <v>⑥</v>
      </c>
      <c r="J21" s="528" t="s">
        <v>23</v>
      </c>
      <c r="K21" s="1024"/>
      <c r="L21" s="1025"/>
      <c r="M21" s="1376"/>
      <c r="N21" s="520" t="s">
        <v>21</v>
      </c>
      <c r="O21" s="527" t="str">
        <f>N23</f>
        <v>⑥</v>
      </c>
      <c r="P21" s="528" t="s">
        <v>23</v>
      </c>
      <c r="S21" s="938"/>
      <c r="T21" s="938"/>
      <c r="U21" s="938"/>
      <c r="V21" s="938"/>
      <c r="W21" s="938"/>
    </row>
    <row r="22" spans="1:23" ht="20.25" customHeight="1" x14ac:dyDescent="0.2">
      <c r="A22" s="1043"/>
      <c r="B22" s="1310"/>
      <c r="C22" s="1374" t="str">
        <f>G20</f>
        <v>Revengers</v>
      </c>
      <c r="D22" s="1312"/>
      <c r="E22" s="947"/>
      <c r="F22" s="954">
        <f>I18-1</f>
        <v>-131</v>
      </c>
      <c r="G22" s="953" t="str">
        <f>OP_リーグ戦!AI9</f>
        <v>男子-2部A　D</v>
      </c>
      <c r="H22" s="947"/>
      <c r="I22" s="952">
        <f>F22-1</f>
        <v>-132</v>
      </c>
      <c r="J22" s="953" t="str">
        <f>OP_リーグ戦!AK9</f>
        <v>男子-2部A　E</v>
      </c>
      <c r="K22" s="992"/>
      <c r="L22" s="1026"/>
      <c r="M22" s="1376"/>
      <c r="N22" s="947"/>
      <c r="O22" s="954">
        <f>O18-1</f>
        <v>-146</v>
      </c>
      <c r="P22" s="1036" t="str">
        <f>'0711おおきに'!P10</f>
        <v>男子-4部　と</v>
      </c>
      <c r="S22" s="938"/>
      <c r="T22" s="938"/>
      <c r="U22" s="938"/>
      <c r="V22" s="938"/>
      <c r="W22" s="938"/>
    </row>
    <row r="23" spans="1:23" ht="20.25" customHeight="1" x14ac:dyDescent="0.2">
      <c r="A23" s="1043"/>
      <c r="B23" s="1310"/>
      <c r="C23" s="1300"/>
      <c r="D23" s="1312"/>
      <c r="E23" s="947" t="s">
        <v>30</v>
      </c>
      <c r="F23" s="935">
        <v>1</v>
      </c>
      <c r="G23" s="934" t="str">
        <f>'0613おおきに'!S19</f>
        <v>STAND　PLAY</v>
      </c>
      <c r="H23" s="947" t="s">
        <v>30</v>
      </c>
      <c r="I23" s="935">
        <v>1</v>
      </c>
      <c r="J23" s="934" t="str">
        <f>'0723美原,0724東淀川'!J15</f>
        <v>ORIGINAL　W.L.S</v>
      </c>
      <c r="K23" s="990"/>
      <c r="L23" s="1023"/>
      <c r="M23" s="1376"/>
      <c r="N23" s="947" t="s">
        <v>30</v>
      </c>
      <c r="O23" s="935">
        <v>1</v>
      </c>
      <c r="P23" s="934" t="str">
        <f>'0711おおきに'!P11</f>
        <v>ゆとり世代</v>
      </c>
      <c r="S23" s="938"/>
      <c r="T23" s="938"/>
      <c r="U23" s="938"/>
      <c r="V23" s="938"/>
      <c r="W23" s="938"/>
    </row>
    <row r="24" spans="1:23" ht="20.25" customHeight="1" x14ac:dyDescent="0.2">
      <c r="A24" s="1043"/>
      <c r="B24" s="1310"/>
      <c r="C24" s="1300"/>
      <c r="D24" s="1312"/>
      <c r="E24" s="948">
        <f>E20+TIME(1,20,0)</f>
        <v>0.7152777777777779</v>
      </c>
      <c r="F24" s="951">
        <v>3</v>
      </c>
      <c r="G24" s="933" t="str">
        <f>OP_リーグ戦!AI6</f>
        <v>FIFTY RIVERS</v>
      </c>
      <c r="H24" s="948">
        <f>H20+TIME(1,20,0)</f>
        <v>0.72916666666666674</v>
      </c>
      <c r="I24" s="951">
        <v>3</v>
      </c>
      <c r="J24" s="933" t="str">
        <f>OP_リーグ戦!AK6</f>
        <v>EL.DRAGON</v>
      </c>
      <c r="K24" s="990"/>
      <c r="L24" s="1023"/>
      <c r="M24" s="1376"/>
      <c r="N24" s="948">
        <f>N20+TIME(1,20,0)</f>
        <v>0.7152777777777779</v>
      </c>
      <c r="O24" s="951">
        <v>3</v>
      </c>
      <c r="P24" s="933" t="str">
        <f>'0613おおきに'!S11</f>
        <v>STAY　COOL</v>
      </c>
      <c r="S24" s="938"/>
      <c r="T24" s="938"/>
      <c r="U24" s="938"/>
      <c r="V24" s="938"/>
      <c r="W24" s="938"/>
    </row>
    <row r="25" spans="1:23" ht="20.25" customHeight="1" thickBot="1" x14ac:dyDescent="0.25">
      <c r="A25" s="1043"/>
      <c r="B25" s="1310"/>
      <c r="C25" s="1315"/>
      <c r="D25" s="1313"/>
      <c r="E25" s="308" t="s">
        <v>21</v>
      </c>
      <c r="F25" s="527" t="str">
        <f>E19</f>
        <v>⑤</v>
      </c>
      <c r="G25" s="666" t="s">
        <v>23</v>
      </c>
      <c r="H25" s="520" t="s">
        <v>21</v>
      </c>
      <c r="I25" s="527" t="str">
        <f>H19</f>
        <v>⑤</v>
      </c>
      <c r="J25" s="528" t="s">
        <v>23</v>
      </c>
      <c r="K25" s="1024"/>
      <c r="L25" s="1025"/>
      <c r="M25" s="1377"/>
      <c r="N25" s="520" t="s">
        <v>21</v>
      </c>
      <c r="O25" s="527" t="str">
        <f>N19</f>
        <v>⑤</v>
      </c>
      <c r="P25" s="528" t="s">
        <v>23</v>
      </c>
      <c r="S25" s="938"/>
      <c r="T25" s="938"/>
      <c r="U25" s="938"/>
      <c r="V25" s="938"/>
      <c r="W25" s="938"/>
    </row>
    <row r="26" spans="1:23" ht="20.25" customHeight="1" thickBot="1" x14ac:dyDescent="0.25">
      <c r="A26" s="1043"/>
      <c r="B26" s="1310"/>
      <c r="C26" s="1299"/>
      <c r="D26" s="361" t="s">
        <v>18</v>
      </c>
      <c r="E26" s="1038"/>
      <c r="F26" s="952"/>
      <c r="G26" s="953"/>
      <c r="H26" s="947"/>
      <c r="I26" s="952"/>
      <c r="J26" s="953"/>
      <c r="K26" s="462"/>
      <c r="L26" s="461"/>
      <c r="M26" s="516" t="s">
        <v>18</v>
      </c>
      <c r="N26" s="947"/>
      <c r="O26" s="954"/>
      <c r="P26" s="953"/>
      <c r="S26" s="938"/>
      <c r="T26" s="938"/>
      <c r="U26" s="938"/>
      <c r="V26" s="938"/>
      <c r="W26" s="938"/>
    </row>
    <row r="27" spans="1:23" ht="20.25" customHeight="1" x14ac:dyDescent="0.2">
      <c r="A27" s="1043"/>
      <c r="B27" s="1310"/>
      <c r="C27" s="1300"/>
      <c r="D27" s="1311"/>
      <c r="E27" s="947" t="s">
        <v>31</v>
      </c>
      <c r="F27" s="935"/>
      <c r="G27" s="934"/>
      <c r="H27" s="947" t="s">
        <v>31</v>
      </c>
      <c r="I27" s="935"/>
      <c r="J27" s="934"/>
      <c r="K27" s="133"/>
      <c r="L27" s="449"/>
      <c r="M27" s="1345"/>
      <c r="N27" s="947" t="s">
        <v>31</v>
      </c>
      <c r="O27" s="935"/>
      <c r="P27" s="934"/>
      <c r="S27" s="938"/>
      <c r="T27" s="938"/>
      <c r="U27" s="938"/>
      <c r="V27" s="938"/>
      <c r="W27" s="938"/>
    </row>
    <row r="28" spans="1:23" ht="20.25" customHeight="1" x14ac:dyDescent="0.2">
      <c r="A28" s="1040"/>
      <c r="B28" s="1310"/>
      <c r="C28" s="1300"/>
      <c r="D28" s="1312"/>
      <c r="E28" s="948"/>
      <c r="F28" s="951"/>
      <c r="G28" s="932"/>
      <c r="H28" s="948"/>
      <c r="I28" s="951"/>
      <c r="J28" s="932"/>
      <c r="K28" s="133"/>
      <c r="L28" s="449"/>
      <c r="M28" s="1328"/>
      <c r="N28" s="948"/>
      <c r="O28" s="951"/>
      <c r="P28" s="932"/>
      <c r="S28" s="938"/>
      <c r="T28" s="938"/>
      <c r="U28" s="938"/>
      <c r="V28" s="938"/>
      <c r="W28" s="938"/>
    </row>
    <row r="29" spans="1:23" ht="20.25" customHeight="1" thickBot="1" x14ac:dyDescent="0.25">
      <c r="A29" s="1040"/>
      <c r="B29" s="1310"/>
      <c r="C29" s="1315"/>
      <c r="D29" s="1312"/>
      <c r="E29" s="308" t="s">
        <v>21</v>
      </c>
      <c r="F29" s="527"/>
      <c r="G29" s="666"/>
      <c r="H29" s="520" t="s">
        <v>21</v>
      </c>
      <c r="I29" s="527"/>
      <c r="J29" s="528"/>
      <c r="K29" s="463"/>
      <c r="L29" s="460"/>
      <c r="M29" s="1328"/>
      <c r="N29" s="520" t="s">
        <v>21</v>
      </c>
      <c r="O29" s="527"/>
      <c r="P29" s="528"/>
      <c r="S29" s="938"/>
      <c r="T29" s="938"/>
      <c r="U29" s="938"/>
      <c r="V29" s="938"/>
      <c r="W29" s="938"/>
    </row>
    <row r="30" spans="1:23" ht="20.25" customHeight="1" x14ac:dyDescent="0.2">
      <c r="A30" s="1040"/>
      <c r="B30" s="1310"/>
      <c r="C30" s="433"/>
      <c r="D30" s="1312"/>
      <c r="E30" s="947"/>
      <c r="F30" s="952"/>
      <c r="G30" s="953"/>
      <c r="H30" s="947"/>
      <c r="I30" s="952"/>
      <c r="J30" s="953"/>
      <c r="K30" s="1035"/>
      <c r="L30" s="449"/>
      <c r="M30" s="1328"/>
      <c r="N30" s="947"/>
      <c r="O30" s="954"/>
      <c r="P30" s="953"/>
      <c r="R30" s="430"/>
      <c r="S30" s="938"/>
      <c r="T30" s="938"/>
      <c r="U30" s="938"/>
      <c r="V30" s="938"/>
      <c r="W30" s="938"/>
    </row>
    <row r="31" spans="1:23" ht="20.25" customHeight="1" x14ac:dyDescent="0.2">
      <c r="A31" s="1040"/>
      <c r="B31" s="1310"/>
      <c r="C31" s="433"/>
      <c r="D31" s="1312"/>
      <c r="E31" s="947" t="s">
        <v>186</v>
      </c>
      <c r="F31" s="935"/>
      <c r="G31" s="934"/>
      <c r="H31" s="947" t="s">
        <v>32</v>
      </c>
      <c r="I31" s="935"/>
      <c r="J31" s="934"/>
      <c r="K31" s="1"/>
      <c r="L31" s="449"/>
      <c r="M31" s="1328"/>
      <c r="N31" s="947" t="s">
        <v>32</v>
      </c>
      <c r="O31" s="935"/>
      <c r="P31" s="934"/>
      <c r="R31" s="430"/>
      <c r="S31" s="938"/>
      <c r="T31" s="938"/>
      <c r="U31" s="938"/>
      <c r="V31" s="938"/>
      <c r="W31" s="938"/>
    </row>
    <row r="32" spans="1:23" ht="20.25" customHeight="1" x14ac:dyDescent="0.2">
      <c r="A32" s="1040"/>
      <c r="B32" s="947"/>
      <c r="C32" s="433"/>
      <c r="D32" s="1312"/>
      <c r="E32" s="948"/>
      <c r="F32" s="951"/>
      <c r="G32" s="932"/>
      <c r="H32" s="948"/>
      <c r="I32" s="951"/>
      <c r="J32" s="932"/>
      <c r="K32" s="1"/>
      <c r="L32" s="449"/>
      <c r="M32" s="1328"/>
      <c r="N32" s="948"/>
      <c r="O32" s="951"/>
      <c r="P32" s="932"/>
      <c r="R32" s="430"/>
      <c r="S32" s="938"/>
      <c r="T32" s="938"/>
      <c r="U32" s="938"/>
      <c r="V32" s="938"/>
      <c r="W32" s="938"/>
    </row>
    <row r="33" spans="1:23" ht="20.25" customHeight="1" thickBot="1" x14ac:dyDescent="0.25">
      <c r="A33" s="1044"/>
      <c r="B33" s="1037"/>
      <c r="C33" s="437"/>
      <c r="D33" s="1313"/>
      <c r="E33" s="308" t="s">
        <v>21</v>
      </c>
      <c r="F33" s="527"/>
      <c r="G33" s="528"/>
      <c r="H33" s="520" t="s">
        <v>21</v>
      </c>
      <c r="I33" s="299"/>
      <c r="J33" s="300"/>
      <c r="K33" s="123"/>
      <c r="L33" s="464"/>
      <c r="M33" s="1329"/>
      <c r="N33" s="520" t="s">
        <v>21</v>
      </c>
      <c r="O33" s="527"/>
      <c r="P33" s="528"/>
      <c r="Q33" s="430"/>
      <c r="R33" s="430"/>
      <c r="S33" s="938"/>
      <c r="T33" s="938"/>
      <c r="U33" s="938"/>
      <c r="V33" s="938"/>
      <c r="W33" s="938"/>
    </row>
    <row r="34" spans="1:23" ht="18" customHeight="1" x14ac:dyDescent="0.2">
      <c r="C34" s="337"/>
      <c r="D34" s="438"/>
      <c r="L34" s="337"/>
      <c r="M34" s="438"/>
      <c r="S34" s="938"/>
      <c r="T34" s="938"/>
      <c r="U34" s="938"/>
      <c r="V34" s="938"/>
      <c r="W34" s="938"/>
    </row>
    <row r="35" spans="1:23" ht="18" customHeight="1" x14ac:dyDescent="0.2">
      <c r="C35" s="439"/>
      <c r="D35" s="440"/>
      <c r="L35" s="997"/>
      <c r="M35" s="440"/>
      <c r="S35" s="938"/>
      <c r="T35" s="938"/>
      <c r="U35" s="938"/>
      <c r="V35" s="938"/>
      <c r="W35" s="938"/>
    </row>
    <row r="36" spans="1:23" ht="18" customHeight="1" x14ac:dyDescent="0.2">
      <c r="C36" s="439"/>
      <c r="D36" s="440"/>
      <c r="S36" s="938"/>
      <c r="T36" s="938"/>
      <c r="U36" s="938"/>
      <c r="V36" s="938"/>
      <c r="W36" s="938"/>
    </row>
    <row r="37" spans="1:23" ht="18" customHeight="1" x14ac:dyDescent="0.2">
      <c r="C37" s="439"/>
      <c r="D37" s="440"/>
      <c r="S37" s="938"/>
      <c r="T37" s="938"/>
      <c r="U37" s="938"/>
      <c r="V37" s="938"/>
      <c r="W37" s="938"/>
    </row>
  </sheetData>
  <mergeCells count="19">
    <mergeCell ref="C1:D1"/>
    <mergeCell ref="F1:G1"/>
    <mergeCell ref="I1:J1"/>
    <mergeCell ref="L1:M1"/>
    <mergeCell ref="O1:P1"/>
    <mergeCell ref="M27:M33"/>
    <mergeCell ref="B4:B31"/>
    <mergeCell ref="C6:C9"/>
    <mergeCell ref="C10:C13"/>
    <mergeCell ref="C14:C17"/>
    <mergeCell ref="D15:D25"/>
    <mergeCell ref="M15:M25"/>
    <mergeCell ref="C18:C21"/>
    <mergeCell ref="C22:C25"/>
    <mergeCell ref="C26:C29"/>
    <mergeCell ref="D27:D33"/>
    <mergeCell ref="C3:C5"/>
    <mergeCell ref="D3:D13"/>
    <mergeCell ref="M3:M13"/>
  </mergeCells>
  <phoneticPr fontId="20"/>
  <dataValidations count="1">
    <dataValidation imeMode="halfAlpha" allowBlank="1" showInputMessage="1" showErrorMessage="1" sqref="K27 P31:P32 P15:P16 P27:P28 J27:J28 P24 J24 P19:P20 P12 J16 J20 J12 G3 G20 J31:J32 G31:G32 G7 J3 G16 J7 G12 G27:G28 G24 P4 P8" xr:uid="{00000000-0002-0000-1C00-000000000000}"/>
  </dataValidations>
  <pageMargins left="0.7" right="0.7" top="0.46" bottom="0.44" header="0.3" footer="0.3"/>
  <pageSetup paperSize="9"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W101"/>
  <sheetViews>
    <sheetView showGridLines="0" view="pageBreakPreview" zoomScale="90" zoomScaleNormal="100" zoomScaleSheetLayoutView="90" workbookViewId="0"/>
  </sheetViews>
  <sheetFormatPr defaultColWidth="9" defaultRowHeight="15" x14ac:dyDescent="0.25"/>
  <cols>
    <col min="1" max="1" width="3.33203125" style="540" bestFit="1" customWidth="1"/>
    <col min="2" max="7" width="14.6640625" style="9" customWidth="1"/>
    <col min="8" max="8" width="15.33203125" style="9" customWidth="1"/>
    <col min="9" max="9" width="10.6640625" style="9" customWidth="1"/>
    <col min="10" max="11" width="9" style="9" customWidth="1"/>
    <col min="12" max="19" width="9" style="9"/>
    <col min="20" max="20" width="5.6640625" style="7" hidden="1" customWidth="1"/>
    <col min="21" max="21" width="18.6640625" style="7" hidden="1" customWidth="1"/>
    <col min="22" max="22" width="5.6640625" style="7" hidden="1" customWidth="1"/>
    <col min="23" max="23" width="18.6640625" style="7" hidden="1" customWidth="1"/>
    <col min="24" max="24" width="5.6640625" style="7" hidden="1" customWidth="1"/>
    <col min="25" max="25" width="18.6640625" style="7" hidden="1" customWidth="1"/>
    <col min="26" max="26" width="0" hidden="1" customWidth="1"/>
    <col min="27" max="27" width="5.6640625" style="7" hidden="1" customWidth="1"/>
    <col min="28" max="28" width="18.6640625" style="7" hidden="1" customWidth="1"/>
    <col min="29" max="29" width="5.6640625" style="7" hidden="1" customWidth="1"/>
    <col min="30" max="30" width="18.6640625" style="7" hidden="1" customWidth="1"/>
    <col min="31" max="31" width="5.6640625" style="7" hidden="1" customWidth="1"/>
    <col min="32" max="32" width="18.6640625" style="7" hidden="1" customWidth="1"/>
    <col min="33" max="33" width="9" style="9"/>
    <col min="34" max="34" width="5.6640625" style="7" hidden="1" customWidth="1"/>
    <col min="35" max="35" width="18.6640625" style="7" hidden="1" customWidth="1"/>
    <col min="36" max="36" width="5.6640625" style="7" hidden="1" customWidth="1"/>
    <col min="37" max="37" width="18.6640625" style="7" hidden="1" customWidth="1"/>
    <col min="38" max="38" width="0" hidden="1" customWidth="1"/>
    <col min="39" max="39" width="5.6640625" style="7" hidden="1" customWidth="1"/>
    <col min="40" max="40" width="18.6640625" style="7" hidden="1" customWidth="1"/>
    <col min="41" max="41" width="5.6640625" style="7" hidden="1" customWidth="1"/>
    <col min="42" max="42" width="18.6640625" style="7" hidden="1" customWidth="1"/>
    <col min="43" max="43" width="5.6640625" style="7" hidden="1" customWidth="1"/>
    <col min="44" max="44" width="18.6640625" style="7" hidden="1" customWidth="1"/>
    <col min="45" max="45" width="5.6640625" style="7" hidden="1" customWidth="1"/>
    <col min="46" max="46" width="18.6640625" style="7" hidden="1" customWidth="1"/>
    <col min="47" max="47" width="5.6640625" style="7" hidden="1" customWidth="1"/>
    <col min="48" max="48" width="18.6640625" style="7" hidden="1" customWidth="1"/>
    <col min="49" max="49" width="5.6640625" style="7" hidden="1" customWidth="1"/>
    <col min="50" max="50" width="18.6640625" style="7" hidden="1" customWidth="1"/>
    <col min="51" max="51" width="5.6640625" style="7" hidden="1" customWidth="1"/>
    <col min="52" max="52" width="18.6640625" style="7" hidden="1" customWidth="1"/>
    <col min="53" max="53" width="5.6640625" style="7" hidden="1" customWidth="1"/>
    <col min="54" max="54" width="18.6640625" style="7" hidden="1" customWidth="1"/>
    <col min="55" max="55" width="5.6640625" style="7" hidden="1" customWidth="1"/>
    <col min="56" max="56" width="18.6640625" style="7" hidden="1" customWidth="1"/>
    <col min="57" max="57" width="5.6640625" style="7" hidden="1" customWidth="1"/>
    <col min="58" max="58" width="18.6640625" style="7" hidden="1" customWidth="1"/>
    <col min="59" max="59" width="5.6640625" style="7" hidden="1" customWidth="1"/>
    <col min="60" max="60" width="18.6640625" style="7" hidden="1" customWidth="1"/>
    <col min="61" max="61" width="5.6640625" style="7" hidden="1" customWidth="1"/>
    <col min="62" max="62" width="18.6640625" style="7" hidden="1" customWidth="1"/>
    <col min="63" max="63" width="5.6640625" style="7" hidden="1" customWidth="1"/>
    <col min="64" max="64" width="18.6640625" style="7" hidden="1" customWidth="1"/>
    <col min="65" max="65" width="5.6640625" style="7" hidden="1" customWidth="1"/>
    <col min="66" max="66" width="18.6640625" style="7" hidden="1" customWidth="1"/>
    <col min="67" max="67" width="5.6640625" style="7" hidden="1" customWidth="1"/>
    <col min="68" max="68" width="18.6640625" style="7" hidden="1" customWidth="1"/>
    <col min="69" max="69" width="5.6640625" style="7" hidden="1" customWidth="1"/>
    <col min="70" max="70" width="18.6640625" style="7" hidden="1" customWidth="1"/>
    <col min="71" max="71" width="9" style="9"/>
    <col min="72" max="72" width="5.6640625" style="260" hidden="1" customWidth="1"/>
    <col min="73" max="73" width="18.6640625" style="260" hidden="1" customWidth="1"/>
    <col min="74" max="74" width="5.6640625" style="260" hidden="1" customWidth="1"/>
    <col min="75" max="75" width="18.6640625" style="260" hidden="1" customWidth="1"/>
    <col min="76" max="76" width="5.6640625" style="260" hidden="1" customWidth="1"/>
    <col min="77" max="77" width="18.6640625" style="260" hidden="1" customWidth="1"/>
    <col min="78" max="78" width="5.6640625" style="260" hidden="1" customWidth="1"/>
    <col min="79" max="79" width="18.6640625" style="260" hidden="1" customWidth="1"/>
    <col min="80" max="80" width="5.6640625" style="7" hidden="1" customWidth="1"/>
    <col min="81" max="81" width="18.6640625" style="7" hidden="1" customWidth="1"/>
    <col min="82" max="82" width="5.6640625" style="7" hidden="1" customWidth="1"/>
    <col min="83" max="83" width="18.6640625" style="7" hidden="1" customWidth="1"/>
    <col min="84" max="84" width="5.6640625" style="7" hidden="1" customWidth="1"/>
    <col min="85" max="85" width="18.6640625" style="7" hidden="1" customWidth="1"/>
    <col min="86" max="86" width="5.6640625" style="7" hidden="1" customWidth="1"/>
    <col min="87" max="87" width="18.6640625" style="7" hidden="1" customWidth="1"/>
    <col min="88" max="88" width="5.6640625" style="7" hidden="1" customWidth="1"/>
    <col min="89" max="89" width="18.6640625" style="7" hidden="1" customWidth="1"/>
    <col min="90" max="90" width="5.6640625" style="7" hidden="1" customWidth="1"/>
    <col min="91" max="91" width="18.6640625" style="7" hidden="1" customWidth="1"/>
    <col min="92" max="92" width="5.6640625" style="7" hidden="1" customWidth="1"/>
    <col min="93" max="93" width="18.6640625" style="7" hidden="1" customWidth="1"/>
    <col min="94" max="94" width="5.6640625" style="7" hidden="1" customWidth="1"/>
    <col min="95" max="95" width="18.6640625" style="7" hidden="1" customWidth="1"/>
    <col min="96" max="96" width="5.6640625" style="7" hidden="1" customWidth="1"/>
    <col min="97" max="97" width="18.6640625" style="7" hidden="1" customWidth="1"/>
    <col min="98" max="98" width="5.6640625" style="260" hidden="1" customWidth="1"/>
    <col min="99" max="99" width="18.6640625" style="260" hidden="1" customWidth="1"/>
    <col min="100" max="100" width="9" style="9"/>
    <col min="101" max="101" width="5.6640625" style="260" hidden="1" customWidth="1"/>
    <col min="102" max="102" width="18.6640625" style="260" hidden="1" customWidth="1"/>
    <col min="103" max="103" width="5.6640625" style="260" hidden="1" customWidth="1"/>
    <col min="104" max="104" width="18.6640625" style="260" hidden="1" customWidth="1"/>
    <col min="105" max="105" width="5.6640625" style="260" hidden="1" customWidth="1"/>
    <col min="106" max="106" width="18.6640625" style="260" hidden="1" customWidth="1"/>
    <col min="107" max="107" width="5.6640625" style="260" hidden="1" customWidth="1"/>
    <col min="108" max="108" width="18.6640625" style="260" hidden="1" customWidth="1"/>
    <col min="109" max="109" width="5.6640625" style="260" hidden="1" customWidth="1"/>
    <col min="110" max="110" width="18.6640625" style="260" hidden="1" customWidth="1"/>
    <col min="111" max="111" width="5.6640625" style="260" hidden="1" customWidth="1"/>
    <col min="112" max="112" width="18.6640625" style="260" hidden="1" customWidth="1"/>
    <col min="113" max="113" width="5.6640625" style="260" hidden="1" customWidth="1"/>
    <col min="114" max="114" width="18.6640625" style="260" hidden="1" customWidth="1"/>
    <col min="115" max="115" width="5.6640625" style="260" hidden="1" customWidth="1"/>
    <col min="116" max="116" width="18.6640625" style="260" hidden="1" customWidth="1"/>
    <col min="117" max="117" width="9" style="9"/>
    <col min="118" max="118" width="5.6640625" style="260" hidden="1" customWidth="1"/>
    <col min="119" max="119" width="18.6640625" style="260" hidden="1" customWidth="1"/>
    <col min="120" max="120" width="5.6640625" style="260" hidden="1" customWidth="1"/>
    <col min="121" max="121" width="18.6640625" style="260" hidden="1" customWidth="1"/>
    <col min="122" max="122" width="5.6640625" style="260" hidden="1" customWidth="1"/>
    <col min="123" max="123" width="18.6640625" style="260" hidden="1" customWidth="1"/>
    <col min="124" max="124" width="5.6640625" style="260" hidden="1" customWidth="1"/>
    <col min="125" max="125" width="18.6640625" style="260" hidden="1" customWidth="1"/>
    <col min="126" max="126" width="5.6640625" style="260" hidden="1" customWidth="1"/>
    <col min="127" max="127" width="18.6640625" style="260" hidden="1" customWidth="1"/>
    <col min="128" max="16384" width="9" style="9"/>
  </cols>
  <sheetData>
    <row r="1" spans="1:127" x14ac:dyDescent="0.25">
      <c r="AM1" s="4"/>
      <c r="AN1" s="111" t="str">
        <f>'0711おおきに'!G2</f>
        <v>男子-2部B　G</v>
      </c>
      <c r="AO1" s="4"/>
      <c r="AP1" s="111" t="str">
        <f>'0711おおきに'!G6</f>
        <v>男子-2部B　H</v>
      </c>
      <c r="AS1" s="4"/>
      <c r="AT1" s="111" t="s">
        <v>57</v>
      </c>
      <c r="AU1" s="4"/>
      <c r="AV1" s="111" t="s">
        <v>61</v>
      </c>
      <c r="CT1" s="1074" t="s">
        <v>384</v>
      </c>
      <c r="CU1" s="1075"/>
    </row>
    <row r="2" spans="1:127" ht="17.25" customHeight="1" x14ac:dyDescent="0.25">
      <c r="A2" s="190"/>
      <c r="B2" s="190"/>
      <c r="C2" s="190"/>
      <c r="D2" s="190"/>
      <c r="E2" s="190"/>
      <c r="F2" s="190"/>
      <c r="G2" s="190"/>
      <c r="AM2" s="101">
        <v>5</v>
      </c>
      <c r="AN2" s="103"/>
      <c r="AO2" s="101">
        <v>5</v>
      </c>
      <c r="AP2" s="103"/>
      <c r="AS2" s="101">
        <v>1</v>
      </c>
      <c r="AT2" s="509"/>
      <c r="AU2" s="101">
        <v>1</v>
      </c>
      <c r="AV2" s="509"/>
      <c r="CT2" s="101">
        <v>1</v>
      </c>
      <c r="CU2" s="509"/>
    </row>
    <row r="3" spans="1:127" ht="17.25" customHeight="1" thickBot="1" x14ac:dyDescent="0.3">
      <c r="A3" s="191"/>
      <c r="B3" s="191"/>
      <c r="C3" s="190"/>
      <c r="D3" s="190"/>
      <c r="E3" s="190"/>
      <c r="F3" s="190"/>
      <c r="G3" s="190"/>
      <c r="AM3" s="100">
        <v>6</v>
      </c>
      <c r="AN3" s="508"/>
      <c r="AO3" s="100">
        <v>6</v>
      </c>
      <c r="AP3" s="508"/>
      <c r="AS3" s="100">
        <v>2</v>
      </c>
      <c r="AT3" s="508"/>
      <c r="AU3" s="100">
        <v>2</v>
      </c>
      <c r="AV3" s="508"/>
      <c r="CT3" s="100">
        <v>2</v>
      </c>
      <c r="CU3" s="508"/>
    </row>
    <row r="4" spans="1:127" ht="17.25" customHeight="1" thickBot="1" x14ac:dyDescent="0.35">
      <c r="A4" s="192"/>
      <c r="B4" s="193">
        <v>1</v>
      </c>
      <c r="C4" s="193">
        <v>2</v>
      </c>
      <c r="D4" s="194">
        <v>3</v>
      </c>
      <c r="E4" s="220"/>
      <c r="F4" s="220"/>
      <c r="G4" s="220"/>
      <c r="H4" s="48"/>
      <c r="J4" s="195"/>
      <c r="K4" s="195"/>
      <c r="T4" s="680"/>
      <c r="U4" s="680"/>
      <c r="V4" s="680"/>
      <c r="W4" s="680"/>
      <c r="X4" s="680"/>
      <c r="Y4" s="680"/>
      <c r="AA4" s="680"/>
      <c r="AB4" s="680"/>
      <c r="AC4" s="680"/>
      <c r="AD4" s="680"/>
      <c r="AE4" s="680"/>
      <c r="AF4" s="680"/>
      <c r="AH4" s="680"/>
      <c r="AI4" s="680"/>
      <c r="AJ4" s="680"/>
      <c r="AK4" s="680"/>
      <c r="AM4" s="680"/>
      <c r="AN4" s="680"/>
      <c r="AO4" s="680"/>
      <c r="AP4" s="680"/>
      <c r="AQ4" s="680"/>
      <c r="AR4" s="680"/>
      <c r="AS4" s="680"/>
      <c r="AT4" s="680"/>
      <c r="AU4" s="680"/>
      <c r="AV4" s="680"/>
      <c r="AW4" s="680"/>
      <c r="AX4" s="680"/>
      <c r="AY4" s="680"/>
      <c r="AZ4" s="680"/>
      <c r="BA4" s="680"/>
      <c r="BB4" s="680"/>
      <c r="BC4" s="680"/>
      <c r="BD4" s="680"/>
      <c r="BE4" s="680"/>
      <c r="BF4" s="680"/>
      <c r="BG4" s="680"/>
      <c r="BH4" s="680"/>
      <c r="BI4" s="680"/>
      <c r="BJ4" s="680"/>
      <c r="BK4" s="680"/>
      <c r="BL4" s="680"/>
      <c r="BM4" s="680"/>
      <c r="BN4" s="680"/>
      <c r="BO4" s="680"/>
      <c r="BP4" s="680"/>
      <c r="BQ4" s="680"/>
      <c r="BR4" s="680"/>
      <c r="BT4" s="682"/>
      <c r="BU4" s="682"/>
      <c r="BV4" s="682"/>
      <c r="BW4" s="682"/>
      <c r="BX4" s="682"/>
      <c r="BY4" s="682"/>
      <c r="BZ4" s="682"/>
      <c r="CA4" s="682"/>
      <c r="CB4" s="680"/>
      <c r="CC4" s="680"/>
      <c r="CD4" s="680"/>
      <c r="CE4" s="680"/>
      <c r="CF4" s="680"/>
      <c r="CG4" s="680"/>
      <c r="CH4" s="680"/>
      <c r="CI4" s="680"/>
      <c r="CJ4" s="680"/>
      <c r="CK4" s="680"/>
      <c r="CL4" s="680"/>
      <c r="CM4" s="680"/>
      <c r="CN4" s="680"/>
      <c r="CO4" s="680"/>
      <c r="CP4" s="680"/>
      <c r="CQ4" s="680"/>
      <c r="CR4" s="680"/>
      <c r="CS4" s="680"/>
      <c r="CT4" s="682"/>
      <c r="CU4" s="682"/>
      <c r="CW4" s="682"/>
      <c r="CX4" s="682"/>
      <c r="CY4" s="682"/>
      <c r="CZ4" s="682"/>
      <c r="DA4" s="682"/>
      <c r="DB4" s="682"/>
      <c r="DC4" s="682"/>
      <c r="DD4" s="682"/>
      <c r="DE4" s="682"/>
      <c r="DF4" s="682"/>
      <c r="DG4" s="682"/>
      <c r="DH4" s="682"/>
      <c r="DI4" s="682"/>
      <c r="DJ4" s="682"/>
      <c r="DK4" s="682"/>
      <c r="DL4" s="682"/>
      <c r="DN4" s="682"/>
      <c r="DO4" s="682"/>
      <c r="DP4" s="682"/>
      <c r="DQ4" s="682"/>
      <c r="DR4" s="682"/>
      <c r="DS4" s="682"/>
      <c r="DT4" s="682"/>
      <c r="DU4" s="682"/>
      <c r="DV4" s="682"/>
      <c r="DW4" s="682"/>
    </row>
    <row r="5" spans="1:127" ht="17.25" customHeight="1" x14ac:dyDescent="0.3">
      <c r="A5" s="280" t="s">
        <v>10</v>
      </c>
      <c r="B5" s="910" t="s">
        <v>893</v>
      </c>
      <c r="C5" s="910" t="s">
        <v>953</v>
      </c>
      <c r="D5" s="912" t="s">
        <v>956</v>
      </c>
      <c r="E5" s="220"/>
      <c r="F5" s="202"/>
      <c r="G5" s="220"/>
      <c r="H5" s="48"/>
      <c r="J5" s="195"/>
      <c r="K5" s="195"/>
      <c r="T5" s="4"/>
      <c r="U5" s="111" t="str">
        <f>'0613おおきに'!P22</f>
        <v>男子-1部　A</v>
      </c>
      <c r="V5" s="4"/>
      <c r="W5" s="111" t="str">
        <f>'0613おおきに'!P18</f>
        <v>男子-1部　B</v>
      </c>
      <c r="X5" s="4"/>
      <c r="Y5" s="111" t="str">
        <f>'0613おおきに'!S22</f>
        <v>男子-1部　C</v>
      </c>
      <c r="AA5" s="4"/>
      <c r="AB5" s="111" t="str">
        <f>'1024丸善,1024,30千島,1103美原'!R18</f>
        <v>男子1部 1位リーグ</v>
      </c>
      <c r="AC5" s="4"/>
      <c r="AD5" s="111" t="str">
        <f>'1024丸善,1024,30千島,1103美原'!U18</f>
        <v>男子1部 2位リーグ</v>
      </c>
      <c r="AE5" s="4"/>
      <c r="AF5" s="111" t="str">
        <f>'1009,10,16千島,1017美原'!U18</f>
        <v>男子1部 3位リーグ</v>
      </c>
      <c r="AH5" s="4"/>
      <c r="AI5" s="111" t="str">
        <f>'0613おおきに'!S18</f>
        <v>男子-2部A　D</v>
      </c>
      <c r="AJ5" s="4"/>
      <c r="AK5" s="111" t="str">
        <f>'0723美原,0724東淀川'!J14</f>
        <v>男子-2部A　E</v>
      </c>
      <c r="AS5" s="4"/>
      <c r="AT5" s="111" t="str">
        <f>AT1</f>
        <v>男子-3部A　え</v>
      </c>
      <c r="AU5" s="4"/>
      <c r="AV5" s="111" t="str">
        <f>AV1</f>
        <v>男子-3部A　お</v>
      </c>
      <c r="BQ5" s="4"/>
      <c r="BR5" s="111" t="str">
        <f>'1219羽曳野'!S22</f>
        <v>男子　トライアル F</v>
      </c>
      <c r="CT5" s="1074" t="str">
        <f>CT1</f>
        <v>男子-4部　Z</v>
      </c>
      <c r="CU5" s="1075"/>
      <c r="DE5" s="817"/>
      <c r="DF5" s="818" t="str">
        <f>'1121岸和田'!Q11</f>
        <v>女子 チャレンジ L</v>
      </c>
      <c r="DG5" s="817"/>
      <c r="DH5" s="818" t="str">
        <f>'0213,19千島,0223美原'!R6</f>
        <v>女子 チャレンジ チャンピオンS</v>
      </c>
      <c r="DI5" s="817"/>
      <c r="DJ5" s="818" t="str">
        <f>'0213,19千島,0223美原'!U6</f>
        <v>女子 チャレンジ 4位決定リーグ</v>
      </c>
      <c r="DK5" s="817"/>
      <c r="DL5" s="818" t="str">
        <f>'0213,19千島,0223美原'!R2</f>
        <v>女子 チャレンジ 7位決定リーグ</v>
      </c>
      <c r="DN5" s="817"/>
      <c r="DO5" s="818" t="str">
        <f>'0711おおきに'!J2</f>
        <v>OA40 CS 女子</v>
      </c>
      <c r="DP5" s="817"/>
      <c r="DQ5" s="818" t="str">
        <f>'1226美原,0108ラク'!J18</f>
        <v>OA 男子 チャレンジ</v>
      </c>
      <c r="DR5" s="817"/>
      <c r="DS5" s="818" t="str">
        <f>'1226美原,0108ラク'!J14</f>
        <v>OA 男子 チャレンジ</v>
      </c>
    </row>
    <row r="6" spans="1:127" ht="17.25" customHeight="1" x14ac:dyDescent="0.25">
      <c r="A6" s="282" t="s">
        <v>81</v>
      </c>
      <c r="B6" s="910" t="s">
        <v>894</v>
      </c>
      <c r="C6" s="910" t="s">
        <v>954</v>
      </c>
      <c r="D6" s="912" t="s">
        <v>895</v>
      </c>
      <c r="E6" s="231"/>
      <c r="F6" s="202" t="s">
        <v>296</v>
      </c>
      <c r="H6" s="48"/>
      <c r="T6" s="101">
        <v>3</v>
      </c>
      <c r="U6" s="103" t="str">
        <f>OP_リーグ戦!D5</f>
        <v>HOS</v>
      </c>
      <c r="V6" s="101">
        <v>3</v>
      </c>
      <c r="W6" s="103" t="str">
        <f>OP_リーグ戦!D6</f>
        <v>Chupacabras</v>
      </c>
      <c r="X6" s="101">
        <v>3</v>
      </c>
      <c r="Y6" s="103" t="str">
        <f>OP_リーグ戦!D7</f>
        <v>新撰組</v>
      </c>
      <c r="AA6" s="101">
        <v>3</v>
      </c>
      <c r="AB6" s="103" t="str">
        <f>OP_リーグ戦!D10</f>
        <v>1部リーグC1位</v>
      </c>
      <c r="AC6" s="101">
        <v>3</v>
      </c>
      <c r="AD6" s="103" t="str">
        <f>OP_リーグ戦!D11</f>
        <v>1部リーグC2位</v>
      </c>
      <c r="AE6" s="101">
        <v>3</v>
      </c>
      <c r="AF6" s="103" t="str">
        <f>OP_リーグ戦!D12</f>
        <v>1部リーグC3位</v>
      </c>
      <c r="AH6" s="101">
        <v>3</v>
      </c>
      <c r="AI6" s="103" t="str">
        <f>OP_リーグ戦!D19</f>
        <v>FIFTY RIVERS</v>
      </c>
      <c r="AJ6" s="101">
        <v>3</v>
      </c>
      <c r="AK6" s="103" t="str">
        <f>OP_リーグ戦!D20</f>
        <v>EL.DRAGON</v>
      </c>
      <c r="AS6" s="101">
        <v>3</v>
      </c>
      <c r="AT6" s="103"/>
      <c r="AU6" s="101">
        <v>3</v>
      </c>
      <c r="AV6" s="103"/>
      <c r="BQ6" s="101">
        <v>3</v>
      </c>
      <c r="BR6" s="103" t="str">
        <f>トライアル・チャレンジ!D9</f>
        <v>選手権1次(415)負</v>
      </c>
      <c r="CT6" s="101">
        <v>3</v>
      </c>
      <c r="CU6" s="103"/>
      <c r="DE6" s="101">
        <v>3</v>
      </c>
      <c r="DF6" s="103" t="str">
        <f>トライアル・チャレンジ!D38</f>
        <v>大阪FLIPPERS</v>
      </c>
      <c r="DG6" s="101"/>
      <c r="DH6" s="103" t="str">
        <f>トライアル・チャレンジ!D40</f>
        <v>L1位</v>
      </c>
      <c r="DI6" s="101"/>
      <c r="DJ6" s="103" t="str">
        <f>トライアル・チャレンジ!D41</f>
        <v>L2位</v>
      </c>
      <c r="DK6" s="101"/>
      <c r="DL6" s="103" t="str">
        <f>トライアル・チャレンジ!D42</f>
        <v>L3位</v>
      </c>
      <c r="DN6" s="101">
        <v>3</v>
      </c>
      <c r="DO6" s="103" t="str">
        <f>'オーバーCS_フレンドリー マッチ'!K25</f>
        <v>浜寺PINEGROVE</v>
      </c>
      <c r="DP6" s="101">
        <v>3</v>
      </c>
      <c r="DQ6" s="103" t="str">
        <f>オーバー_フレンドリーシップ!K4</f>
        <v>CS3位</v>
      </c>
      <c r="DR6" s="101">
        <v>3</v>
      </c>
      <c r="DS6" s="103" t="str">
        <f>オーバー_フレンドリーシップ!K5</f>
        <v>ディノニクスO50</v>
      </c>
    </row>
    <row r="7" spans="1:127" s="256" customFormat="1" ht="17.25" customHeight="1" thickBot="1" x14ac:dyDescent="0.3">
      <c r="A7" s="232" t="s">
        <v>171</v>
      </c>
      <c r="B7" s="911" t="s">
        <v>896</v>
      </c>
      <c r="C7" s="911" t="s">
        <v>955</v>
      </c>
      <c r="D7" s="913" t="s">
        <v>897</v>
      </c>
      <c r="E7" s="231"/>
      <c r="F7" s="233" t="s">
        <v>413</v>
      </c>
      <c r="H7" s="48"/>
      <c r="T7" s="100">
        <v>4</v>
      </c>
      <c r="U7" s="508"/>
      <c r="V7" s="100">
        <v>4</v>
      </c>
      <c r="W7" s="508"/>
      <c r="X7" s="100">
        <v>4</v>
      </c>
      <c r="Y7" s="508"/>
      <c r="Z7"/>
      <c r="AA7" s="100">
        <v>4</v>
      </c>
      <c r="AB7" s="508"/>
      <c r="AC7" s="100">
        <v>4</v>
      </c>
      <c r="AD7" s="508"/>
      <c r="AE7" s="100">
        <v>4</v>
      </c>
      <c r="AF7" s="508"/>
      <c r="AH7" s="100">
        <v>4</v>
      </c>
      <c r="AI7" s="508"/>
      <c r="AJ7" s="100">
        <v>4</v>
      </c>
      <c r="AK7" s="508"/>
      <c r="AL7"/>
      <c r="AM7" s="7"/>
      <c r="AN7" s="7"/>
      <c r="AO7" s="7"/>
      <c r="AP7" s="7"/>
      <c r="AQ7" s="7"/>
      <c r="AR7" s="7"/>
      <c r="AS7" s="100">
        <v>4</v>
      </c>
      <c r="AT7" s="508"/>
      <c r="AU7" s="100">
        <v>4</v>
      </c>
      <c r="AV7" s="508"/>
      <c r="AW7" s="7"/>
      <c r="AX7" s="7"/>
      <c r="AY7" s="7"/>
      <c r="AZ7" s="7"/>
      <c r="BA7" s="7"/>
      <c r="BB7" s="7"/>
      <c r="BC7" s="7"/>
      <c r="BD7" s="7"/>
      <c r="BE7" s="7"/>
      <c r="BF7" s="7"/>
      <c r="BG7" s="7"/>
      <c r="BH7" s="7"/>
      <c r="BI7" s="7"/>
      <c r="BJ7" s="7"/>
      <c r="BK7" s="7"/>
      <c r="BL7" s="7"/>
      <c r="BM7" s="7"/>
      <c r="BN7" s="7"/>
      <c r="BO7" s="7"/>
      <c r="BP7" s="7"/>
      <c r="BQ7" s="100">
        <v>4</v>
      </c>
      <c r="BR7" s="508">
        <f>トライアル・チャレンジ!E9</f>
        <v>0</v>
      </c>
      <c r="BT7" s="260"/>
      <c r="BU7" s="260"/>
      <c r="BV7" s="260"/>
      <c r="BW7" s="260"/>
      <c r="BX7" s="260"/>
      <c r="BY7" s="260"/>
      <c r="BZ7" s="260"/>
      <c r="CA7" s="260"/>
      <c r="CB7" s="7"/>
      <c r="CC7" s="7"/>
      <c r="CD7" s="7"/>
      <c r="CE7" s="7"/>
      <c r="CF7" s="7"/>
      <c r="CG7" s="7"/>
      <c r="CH7" s="7"/>
      <c r="CI7" s="7"/>
      <c r="CJ7" s="7"/>
      <c r="CK7" s="7"/>
      <c r="CL7" s="7"/>
      <c r="CM7" s="7"/>
      <c r="CN7" s="7"/>
      <c r="CO7" s="7"/>
      <c r="CP7" s="7"/>
      <c r="CQ7" s="7"/>
      <c r="CR7" s="7"/>
      <c r="CS7" s="7"/>
      <c r="CT7" s="100">
        <v>4</v>
      </c>
      <c r="CU7" s="508"/>
      <c r="CW7" s="260"/>
      <c r="CX7" s="260"/>
      <c r="CY7" s="260"/>
      <c r="CZ7" s="260"/>
      <c r="DA7" s="260"/>
      <c r="DB7" s="260"/>
      <c r="DC7" s="260"/>
      <c r="DD7" s="260"/>
      <c r="DE7" s="100">
        <v>4</v>
      </c>
      <c r="DF7" s="508"/>
      <c r="DG7" s="100"/>
      <c r="DH7" s="508"/>
      <c r="DI7" s="100"/>
      <c r="DJ7" s="508"/>
      <c r="DK7" s="100"/>
      <c r="DL7" s="508"/>
      <c r="DN7" s="100">
        <v>4</v>
      </c>
      <c r="DO7" s="508"/>
      <c r="DP7" s="100">
        <v>4</v>
      </c>
      <c r="DQ7" s="508"/>
      <c r="DR7" s="100">
        <v>4</v>
      </c>
      <c r="DS7" s="508"/>
      <c r="DT7" s="260"/>
      <c r="DU7" s="260"/>
      <c r="DV7" s="260"/>
      <c r="DW7" s="260"/>
    </row>
    <row r="8" spans="1:127" s="256" customFormat="1" ht="17.25" customHeight="1" thickBot="1" x14ac:dyDescent="0.3">
      <c r="A8" s="272"/>
      <c r="B8" s="272"/>
      <c r="C8" s="272"/>
      <c r="D8" s="272"/>
      <c r="E8" s="231"/>
      <c r="F8" s="233"/>
      <c r="H8" s="48"/>
      <c r="T8" s="646"/>
      <c r="U8" s="646"/>
      <c r="V8" s="646"/>
      <c r="W8" s="646"/>
      <c r="X8" s="646"/>
      <c r="Y8" s="646"/>
      <c r="Z8"/>
      <c r="AA8" s="646"/>
      <c r="AB8" s="646"/>
      <c r="AC8" s="646"/>
      <c r="AD8" s="646"/>
      <c r="AE8" s="646"/>
      <c r="AF8" s="646"/>
      <c r="AH8" s="646"/>
      <c r="AI8" s="646"/>
      <c r="AJ8" s="646"/>
      <c r="AK8" s="646"/>
      <c r="AL8"/>
      <c r="AM8" s="646"/>
      <c r="AN8" s="646"/>
      <c r="AO8" s="646"/>
      <c r="AP8" s="646"/>
      <c r="AQ8" s="646"/>
      <c r="AR8" s="646"/>
      <c r="AS8" s="646"/>
      <c r="AT8" s="646"/>
      <c r="AU8" s="646"/>
      <c r="AV8" s="646"/>
      <c r="AW8" s="646"/>
      <c r="AX8" s="646"/>
      <c r="AY8" s="646"/>
      <c r="AZ8" s="646"/>
      <c r="BA8" s="646"/>
      <c r="BB8" s="646"/>
      <c r="BC8" s="767"/>
      <c r="BD8" s="767"/>
      <c r="BE8" s="767"/>
      <c r="BF8" s="767"/>
      <c r="BG8" s="816"/>
      <c r="BH8" s="816"/>
      <c r="BI8" s="816"/>
      <c r="BJ8" s="816"/>
      <c r="BK8" s="816"/>
      <c r="BL8" s="816"/>
      <c r="BM8" s="816"/>
      <c r="BN8" s="816"/>
      <c r="BO8" s="816"/>
      <c r="BP8" s="816"/>
      <c r="BQ8" s="816"/>
      <c r="BR8" s="816"/>
      <c r="BT8" s="121"/>
      <c r="BU8" s="121"/>
      <c r="BV8" s="121"/>
      <c r="BW8" s="121"/>
      <c r="BX8" s="121"/>
      <c r="BY8" s="121"/>
      <c r="BZ8" s="121"/>
      <c r="CA8" s="121"/>
      <c r="CB8" s="816"/>
      <c r="CC8" s="816"/>
      <c r="CD8" s="816"/>
      <c r="CE8" s="816"/>
      <c r="CF8" s="816"/>
      <c r="CG8" s="816"/>
      <c r="CH8" s="816"/>
      <c r="CI8" s="816"/>
      <c r="CJ8" s="816"/>
      <c r="CK8" s="816"/>
      <c r="CL8" s="816"/>
      <c r="CM8" s="816"/>
      <c r="CN8" s="816"/>
      <c r="CO8" s="816"/>
      <c r="CP8" s="816"/>
      <c r="CQ8" s="816"/>
      <c r="CR8" s="816"/>
      <c r="CS8" s="816"/>
      <c r="CT8" s="121"/>
      <c r="CU8" s="121"/>
      <c r="CW8" s="121"/>
      <c r="CX8" s="121"/>
      <c r="CY8" s="121"/>
      <c r="CZ8" s="121"/>
      <c r="DA8" s="121"/>
      <c r="DB8" s="121"/>
      <c r="DC8" s="121"/>
      <c r="DD8" s="121"/>
      <c r="DE8" s="121"/>
      <c r="DF8" s="121"/>
      <c r="DG8" s="121"/>
      <c r="DH8" s="121"/>
      <c r="DI8" s="121"/>
      <c r="DJ8" s="121"/>
      <c r="DK8" s="121"/>
      <c r="DL8" s="121"/>
      <c r="DN8" s="121"/>
      <c r="DO8" s="121"/>
      <c r="DP8" s="121"/>
      <c r="DQ8" s="121"/>
      <c r="DR8" s="121"/>
      <c r="DS8" s="121"/>
      <c r="DT8" s="121"/>
      <c r="DU8" s="121"/>
      <c r="DV8" s="121"/>
      <c r="DW8" s="121"/>
    </row>
    <row r="9" spans="1:127" s="256" customFormat="1" ht="17.25" customHeight="1" x14ac:dyDescent="0.25">
      <c r="A9" s="272"/>
      <c r="B9" s="192">
        <v>1</v>
      </c>
      <c r="C9" s="193">
        <v>2</v>
      </c>
      <c r="D9" s="194">
        <v>3</v>
      </c>
      <c r="E9" s="231"/>
      <c r="F9" s="233"/>
      <c r="H9" s="48"/>
      <c r="T9" s="4"/>
      <c r="U9" s="111" t="str">
        <f>U5</f>
        <v>男子-1部　A</v>
      </c>
      <c r="V9" s="4"/>
      <c r="W9" s="111" t="str">
        <f>W5</f>
        <v>男子-1部　B</v>
      </c>
      <c r="X9" s="4"/>
      <c r="Y9" s="111" t="str">
        <f>Y5</f>
        <v>男子-1部　C</v>
      </c>
      <c r="Z9"/>
      <c r="AA9" s="4"/>
      <c r="AB9" s="111" t="str">
        <f>AB5</f>
        <v>男子1部 1位リーグ</v>
      </c>
      <c r="AC9" s="4"/>
      <c r="AD9" s="111" t="str">
        <f>AD5</f>
        <v>男子1部 2位リーグ</v>
      </c>
      <c r="AE9" s="4"/>
      <c r="AF9" s="111" t="str">
        <f>AF5</f>
        <v>男子1部 3位リーグ</v>
      </c>
      <c r="AH9" s="4"/>
      <c r="AI9" s="111" t="str">
        <f>AI5</f>
        <v>男子-2部A　D</v>
      </c>
      <c r="AJ9" s="4"/>
      <c r="AK9" s="111" t="str">
        <f>AK5</f>
        <v>男子-2部A　E</v>
      </c>
      <c r="AL9"/>
      <c r="AM9" s="7"/>
      <c r="AN9" s="7"/>
      <c r="AO9" s="7"/>
      <c r="AP9" s="7"/>
      <c r="AQ9" s="4"/>
      <c r="AR9" s="111" t="str">
        <f>'0613臨海,東淀川,0704丸善,0710東淀川'!J22</f>
        <v>男子-3部A　う</v>
      </c>
      <c r="AS9" s="4"/>
      <c r="AT9" s="111" t="str">
        <f>AT5</f>
        <v>男子-3部A　え</v>
      </c>
      <c r="AU9" s="4"/>
      <c r="AV9" s="111" t="str">
        <f>AV5</f>
        <v>男子-3部A　お</v>
      </c>
      <c r="AW9" s="4"/>
      <c r="AX9" s="111" t="str">
        <f>'0613臨海,東淀川,0704丸善,0710東淀川'!J14</f>
        <v>男子-3部B　か</v>
      </c>
      <c r="AY9" s="4"/>
      <c r="AZ9" s="111" t="str">
        <f>'0711東淀川,0717東淀川,丸善'!R2</f>
        <v>男子-3部B　き</v>
      </c>
      <c r="BA9" s="4"/>
      <c r="BB9" s="111" t="str">
        <f>'0711東淀川,0717東淀川,丸善'!U2</f>
        <v>男子-3部B　く</v>
      </c>
      <c r="BC9" s="4"/>
      <c r="BD9" s="111" t="str">
        <f>'0711東淀川,0717東淀川,丸善'!R6</f>
        <v>男子-3部B　け</v>
      </c>
      <c r="BE9" s="4"/>
      <c r="BF9" s="111" t="str">
        <f>'0711東淀川,0717東淀川,丸善'!U6</f>
        <v>男子-3部B　こ</v>
      </c>
      <c r="BG9" s="4"/>
      <c r="BH9" s="111" t="str">
        <f>'1219羽曳野'!M10</f>
        <v>男子　トライアル A</v>
      </c>
      <c r="BI9" s="4"/>
      <c r="BJ9" s="111" t="str">
        <f>'1219羽曳野'!M14</f>
        <v>男子　トライアル B</v>
      </c>
      <c r="BK9" s="4"/>
      <c r="BL9" s="111" t="str">
        <f>'1219羽曳野'!M18</f>
        <v>男子　トライアル C</v>
      </c>
      <c r="BM9" s="4"/>
      <c r="BN9" s="111" t="str">
        <f>'1219羽曳野'!M22</f>
        <v>男子　トライアル D</v>
      </c>
      <c r="BO9" s="4"/>
      <c r="BP9" s="111" t="str">
        <f>'1219羽曳野'!M6</f>
        <v>男子　トライアル E</v>
      </c>
      <c r="BQ9" s="4"/>
      <c r="BR9" s="111" t="str">
        <f>BR5</f>
        <v>男子　トライアル F</v>
      </c>
      <c r="BT9" s="647"/>
      <c r="BU9" s="648" t="s">
        <v>379</v>
      </c>
      <c r="BV9" s="647"/>
      <c r="BW9" s="648" t="s">
        <v>380</v>
      </c>
      <c r="BX9" s="647"/>
      <c r="BY9" s="648" t="s">
        <v>381</v>
      </c>
      <c r="BZ9" s="647"/>
      <c r="CA9" s="648" t="s">
        <v>382</v>
      </c>
      <c r="CB9" s="7"/>
      <c r="CC9" s="7"/>
      <c r="CD9" s="7"/>
      <c r="CE9" s="7"/>
      <c r="CF9" s="4"/>
      <c r="CG9" s="111" t="str">
        <f>'1107家原,1113千島'!J14</f>
        <v>男子　チャレンジⅠ う</v>
      </c>
      <c r="CH9" s="4"/>
      <c r="CI9" s="111" t="str">
        <f>'1121岸和田'!N19</f>
        <v>男子　チャレンジⅠ え</v>
      </c>
      <c r="CJ9" s="4"/>
      <c r="CK9" s="111" t="str">
        <f>'1121岸和田'!H15</f>
        <v>男子　チャレンジⅠ お</v>
      </c>
      <c r="CL9" s="7"/>
      <c r="CM9" s="7"/>
      <c r="CN9" s="4"/>
      <c r="CO9" s="111" t="str">
        <f>'1121岸和田'!H7</f>
        <v>男子　チャレンジⅡ し</v>
      </c>
      <c r="CP9" s="4"/>
      <c r="CQ9" s="111" t="str">
        <f>'1121岸和田'!K7</f>
        <v>男子　チャレンジⅡ す</v>
      </c>
      <c r="CR9" s="4"/>
      <c r="CS9" s="111" t="str">
        <f>'1121岸和田'!N7</f>
        <v>男子　チャレンジⅡ せ</v>
      </c>
      <c r="CT9" s="1074" t="str">
        <f>CT5</f>
        <v>男子-4部　Z</v>
      </c>
      <c r="CU9" s="1075"/>
      <c r="CW9" s="817"/>
      <c r="CX9" s="818" t="str">
        <f>'1003臨海,美原'!U2</f>
        <v>女子-3部　は</v>
      </c>
      <c r="CY9" s="817"/>
      <c r="CZ9" s="818" t="str">
        <f>'1003臨海,美原'!U6</f>
        <v>女子-3部　ひ</v>
      </c>
      <c r="DA9" s="817"/>
      <c r="DB9" s="818" t="str">
        <f>'1121岸和田'!Q15</f>
        <v>女子 チャレンジ J</v>
      </c>
      <c r="DC9" s="817"/>
      <c r="DD9" s="818" t="str">
        <f>'1121岸和田'!Q19</f>
        <v>女子 チャレンジ K</v>
      </c>
      <c r="DE9" s="817"/>
      <c r="DF9" s="818" t="str">
        <f>DF5</f>
        <v>女子 チャレンジ L</v>
      </c>
      <c r="DG9" s="817"/>
      <c r="DH9" s="818" t="str">
        <f>DH5</f>
        <v>女子 チャレンジ チャンピオンS</v>
      </c>
      <c r="DI9" s="817"/>
      <c r="DJ9" s="818" t="str">
        <f>DJ5</f>
        <v>女子 チャレンジ 4位決定リーグ</v>
      </c>
      <c r="DK9" s="817"/>
      <c r="DL9" s="818" t="str">
        <f>DL5</f>
        <v>女子 チャレンジ 7位決定リーグ</v>
      </c>
      <c r="DN9" s="817"/>
      <c r="DO9" s="818" t="str">
        <f>DO5</f>
        <v>OA40 CS 女子</v>
      </c>
      <c r="DP9" s="817"/>
      <c r="DQ9" s="818" t="str">
        <f>DQ5</f>
        <v>OA 男子 チャレンジ</v>
      </c>
      <c r="DR9" s="817"/>
      <c r="DS9" s="818" t="str">
        <f>DS5</f>
        <v>OA 男子 チャレンジ</v>
      </c>
      <c r="DT9" s="647"/>
      <c r="DU9" s="648" t="s">
        <v>382</v>
      </c>
      <c r="DV9" s="647"/>
      <c r="DW9" s="648" t="s">
        <v>383</v>
      </c>
    </row>
    <row r="10" spans="1:127" s="256" customFormat="1" ht="17.25" customHeight="1" x14ac:dyDescent="0.25">
      <c r="A10" s="272"/>
      <c r="B10" s="282" t="s">
        <v>265</v>
      </c>
      <c r="C10" s="279" t="s">
        <v>266</v>
      </c>
      <c r="D10" s="281" t="s">
        <v>267</v>
      </c>
      <c r="E10" s="231"/>
      <c r="F10" s="507"/>
      <c r="G10" s="506"/>
      <c r="H10" s="507"/>
      <c r="T10" s="101">
        <v>5</v>
      </c>
      <c r="U10" s="103"/>
      <c r="V10" s="101">
        <v>5</v>
      </c>
      <c r="W10" s="103"/>
      <c r="X10" s="101">
        <v>5</v>
      </c>
      <c r="Y10" s="103"/>
      <c r="Z10"/>
      <c r="AA10" s="101">
        <v>5</v>
      </c>
      <c r="AB10" s="103"/>
      <c r="AC10" s="101">
        <v>5</v>
      </c>
      <c r="AD10" s="103"/>
      <c r="AE10" s="101">
        <v>5</v>
      </c>
      <c r="AF10" s="103"/>
      <c r="AH10" s="101">
        <v>5</v>
      </c>
      <c r="AI10" s="103"/>
      <c r="AJ10" s="101">
        <v>5</v>
      </c>
      <c r="AK10" s="103"/>
      <c r="AL10"/>
      <c r="AM10" s="7"/>
      <c r="AN10" s="7"/>
      <c r="AO10" s="7"/>
      <c r="AP10" s="7"/>
      <c r="AQ10" s="101">
        <v>5</v>
      </c>
      <c r="AR10" s="103" t="str">
        <f>OP_リーグ戦!F40</f>
        <v>NewHighs</v>
      </c>
      <c r="AS10" s="101">
        <v>5</v>
      </c>
      <c r="AT10" s="103"/>
      <c r="AU10" s="101">
        <v>5</v>
      </c>
      <c r="AV10" s="103"/>
      <c r="AW10" s="101">
        <v>5</v>
      </c>
      <c r="AX10" s="103"/>
      <c r="AY10" s="101">
        <v>5</v>
      </c>
      <c r="AZ10" s="103"/>
      <c r="BA10" s="101">
        <v>5</v>
      </c>
      <c r="BB10" s="103"/>
      <c r="BC10" s="101">
        <v>5</v>
      </c>
      <c r="BD10" s="103"/>
      <c r="BE10" s="101">
        <v>5</v>
      </c>
      <c r="BF10" s="103"/>
      <c r="BG10" s="101">
        <v>5</v>
      </c>
      <c r="BH10" s="103"/>
      <c r="BI10" s="101">
        <v>5</v>
      </c>
      <c r="BJ10" s="103"/>
      <c r="BK10" s="101">
        <v>5</v>
      </c>
      <c r="BL10" s="103"/>
      <c r="BM10" s="101">
        <v>5</v>
      </c>
      <c r="BN10" s="103"/>
      <c r="BO10" s="101">
        <v>5</v>
      </c>
      <c r="BP10" s="103"/>
      <c r="BQ10" s="101">
        <v>5</v>
      </c>
      <c r="BR10" s="103"/>
      <c r="BT10" s="101">
        <v>5</v>
      </c>
      <c r="BU10" s="103" t="str">
        <f>OP_リーグ戦!F59</f>
        <v>SFS</v>
      </c>
      <c r="BV10" s="101">
        <v>5</v>
      </c>
      <c r="BW10" s="103" t="str">
        <f>OP_リーグ戦!F60</f>
        <v>KPURS</v>
      </c>
      <c r="BX10" s="101">
        <v>5</v>
      </c>
      <c r="BY10" s="103" t="str">
        <f>OP_リーグ戦!F61</f>
        <v>エイトハープ</v>
      </c>
      <c r="BZ10" s="101">
        <v>5</v>
      </c>
      <c r="CA10" s="103" t="str">
        <f>OP_リーグ戦!F62</f>
        <v>Psychopath</v>
      </c>
      <c r="CB10" s="7"/>
      <c r="CC10" s="7"/>
      <c r="CD10" s="7"/>
      <c r="CE10" s="7"/>
      <c r="CF10" s="101">
        <v>5</v>
      </c>
      <c r="CG10" s="103" t="str">
        <f>トライアル・チャレンジ!F17</f>
        <v>3部B け4位</v>
      </c>
      <c r="CH10" s="101">
        <v>5</v>
      </c>
      <c r="CI10" s="103" t="str">
        <f>トライアル・チャレンジ!F18</f>
        <v>3部B こ2位</v>
      </c>
      <c r="CJ10" s="101">
        <v>5</v>
      </c>
      <c r="CK10" s="103" t="str">
        <f>トライアル・チャレンジ!F19</f>
        <v>3部B こ3位</v>
      </c>
      <c r="CL10" s="7"/>
      <c r="CM10" s="7"/>
      <c r="CN10" s="101">
        <v>5</v>
      </c>
      <c r="CO10" s="103" t="str">
        <f>トライアル・チャレンジ!F27</f>
        <v>4部 た3位</v>
      </c>
      <c r="CP10" s="101">
        <v>5</v>
      </c>
      <c r="CQ10" s="103" t="str">
        <f>トライアル・チャレンジ!F28</f>
        <v>4部 た4位</v>
      </c>
      <c r="CR10" s="101">
        <v>5</v>
      </c>
      <c r="CS10" s="103" t="str">
        <f>トライアル・チャレンジ!F29</f>
        <v>4部 た5位</v>
      </c>
      <c r="CT10" s="101">
        <v>5</v>
      </c>
      <c r="CU10" s="103"/>
      <c r="CW10" s="101">
        <v>5</v>
      </c>
      <c r="CX10" s="103" t="str">
        <f>OP_リーグ戦!F87</f>
        <v>iVrogne</v>
      </c>
      <c r="CY10" s="101">
        <v>5</v>
      </c>
      <c r="CZ10" s="103" t="str">
        <f>OP_リーグ戦!F88</f>
        <v>LIB</v>
      </c>
      <c r="DA10" s="101">
        <v>5</v>
      </c>
      <c r="DB10" s="103"/>
      <c r="DC10" s="101">
        <v>5</v>
      </c>
      <c r="DD10" s="103"/>
      <c r="DE10" s="101">
        <v>5</v>
      </c>
      <c r="DF10" s="103"/>
      <c r="DG10" s="101"/>
      <c r="DH10" s="103"/>
      <c r="DI10" s="101"/>
      <c r="DJ10" s="103"/>
      <c r="DK10" s="101"/>
      <c r="DL10" s="103"/>
      <c r="DN10" s="101">
        <v>5</v>
      </c>
      <c r="DO10" s="103"/>
      <c r="DP10" s="101">
        <v>5</v>
      </c>
      <c r="DQ10" s="103"/>
      <c r="DR10" s="101">
        <v>5</v>
      </c>
      <c r="DS10" s="103"/>
      <c r="DT10" s="101">
        <v>5</v>
      </c>
      <c r="DU10" s="103"/>
      <c r="DV10" s="101">
        <v>5</v>
      </c>
      <c r="DW10" s="103"/>
    </row>
    <row r="11" spans="1:127" s="256" customFormat="1" ht="17.25" customHeight="1" x14ac:dyDescent="0.25">
      <c r="A11" s="272"/>
      <c r="B11" s="282" t="s">
        <v>268</v>
      </c>
      <c r="C11" s="279" t="s">
        <v>269</v>
      </c>
      <c r="D11" s="281" t="s">
        <v>270</v>
      </c>
      <c r="E11" s="231"/>
      <c r="F11" s="202"/>
      <c r="G11" s="220"/>
      <c r="H11" s="507" t="s">
        <v>295</v>
      </c>
      <c r="I11" s="498" t="s">
        <v>263</v>
      </c>
      <c r="T11" s="100">
        <v>6</v>
      </c>
      <c r="U11" s="508"/>
      <c r="V11" s="100">
        <v>6</v>
      </c>
      <c r="W11" s="508"/>
      <c r="X11" s="100">
        <v>6</v>
      </c>
      <c r="Y11" s="508"/>
      <c r="Z11"/>
      <c r="AA11" s="100">
        <v>6</v>
      </c>
      <c r="AB11" s="508"/>
      <c r="AC11" s="100">
        <v>6</v>
      </c>
      <c r="AD11" s="508"/>
      <c r="AE11" s="100">
        <v>6</v>
      </c>
      <c r="AF11" s="508"/>
      <c r="AH11" s="100">
        <v>6</v>
      </c>
      <c r="AI11" s="508"/>
      <c r="AJ11" s="100">
        <v>6</v>
      </c>
      <c r="AK11" s="508"/>
      <c r="AL11"/>
      <c r="AM11" s="7"/>
      <c r="AN11" s="7"/>
      <c r="AO11" s="7"/>
      <c r="AP11" s="7"/>
      <c r="AQ11" s="100">
        <v>6</v>
      </c>
      <c r="AR11" s="508"/>
      <c r="AS11" s="100">
        <v>6</v>
      </c>
      <c r="AT11" s="508"/>
      <c r="AU11" s="100">
        <v>6</v>
      </c>
      <c r="AV11" s="508"/>
      <c r="AW11" s="100">
        <v>6</v>
      </c>
      <c r="AX11" s="508"/>
      <c r="AY11" s="100">
        <v>6</v>
      </c>
      <c r="AZ11" s="508"/>
      <c r="BA11" s="100">
        <v>6</v>
      </c>
      <c r="BB11" s="508"/>
      <c r="BC11" s="100">
        <v>6</v>
      </c>
      <c r="BD11" s="508"/>
      <c r="BE11" s="100">
        <v>6</v>
      </c>
      <c r="BF11" s="508"/>
      <c r="BG11" s="100">
        <v>6</v>
      </c>
      <c r="BH11" s="508"/>
      <c r="BI11" s="100">
        <v>6</v>
      </c>
      <c r="BJ11" s="508"/>
      <c r="BK11" s="100">
        <v>6</v>
      </c>
      <c r="BL11" s="508"/>
      <c r="BM11" s="100">
        <v>6</v>
      </c>
      <c r="BN11" s="508"/>
      <c r="BO11" s="100">
        <v>6</v>
      </c>
      <c r="BP11" s="508"/>
      <c r="BQ11" s="100">
        <v>6</v>
      </c>
      <c r="BR11" s="508"/>
      <c r="BT11" s="100">
        <v>6</v>
      </c>
      <c r="BU11" s="508"/>
      <c r="BV11" s="100">
        <v>6</v>
      </c>
      <c r="BW11" s="508"/>
      <c r="BX11" s="100">
        <v>6</v>
      </c>
      <c r="BY11" s="508"/>
      <c r="BZ11" s="100">
        <v>6</v>
      </c>
      <c r="CA11" s="508"/>
      <c r="CB11" s="7"/>
      <c r="CC11" s="7"/>
      <c r="CD11" s="7"/>
      <c r="CE11" s="7"/>
      <c r="CF11" s="100">
        <v>6</v>
      </c>
      <c r="CG11" s="508">
        <f>トライアル・チャレンジ!G17</f>
        <v>0</v>
      </c>
      <c r="CH11" s="100">
        <v>6</v>
      </c>
      <c r="CI11" s="508">
        <f>トライアル・チャレンジ!M15</f>
        <v>0</v>
      </c>
      <c r="CJ11" s="100">
        <v>6</v>
      </c>
      <c r="CK11" s="508">
        <f>トライアル・チャレンジ!O15</f>
        <v>0</v>
      </c>
      <c r="CL11" s="7"/>
      <c r="CM11" s="7"/>
      <c r="CN11" s="100">
        <v>6</v>
      </c>
      <c r="CO11" s="508">
        <f>トライアル・チャレンジ!G27</f>
        <v>0</v>
      </c>
      <c r="CP11" s="100">
        <v>6</v>
      </c>
      <c r="CQ11" s="508">
        <f>トライアル・チャレンジ!G28</f>
        <v>0</v>
      </c>
      <c r="CR11" s="100">
        <v>6</v>
      </c>
      <c r="CS11" s="508">
        <f>トライアル・チャレンジ!G29</f>
        <v>0</v>
      </c>
      <c r="CT11" s="100">
        <v>6</v>
      </c>
      <c r="CU11" s="508"/>
      <c r="CW11" s="100">
        <v>6</v>
      </c>
      <c r="CX11" s="508"/>
      <c r="CY11" s="100">
        <v>6</v>
      </c>
      <c r="CZ11" s="508"/>
      <c r="DA11" s="100">
        <v>6</v>
      </c>
      <c r="DB11" s="508"/>
      <c r="DC11" s="100">
        <v>6</v>
      </c>
      <c r="DD11" s="508"/>
      <c r="DE11" s="100">
        <v>6</v>
      </c>
      <c r="DF11" s="508"/>
      <c r="DG11" s="100"/>
      <c r="DH11" s="508"/>
      <c r="DI11" s="100"/>
      <c r="DJ11" s="508"/>
      <c r="DK11" s="100"/>
      <c r="DL11" s="508"/>
      <c r="DN11" s="100">
        <v>6</v>
      </c>
      <c r="DO11" s="508"/>
      <c r="DP11" s="100">
        <v>6</v>
      </c>
      <c r="DQ11" s="508"/>
      <c r="DR11" s="100">
        <v>6</v>
      </c>
      <c r="DS11" s="508"/>
      <c r="DT11" s="100">
        <v>6</v>
      </c>
      <c r="DU11" s="508"/>
      <c r="DV11" s="100">
        <v>6</v>
      </c>
      <c r="DW11" s="508"/>
    </row>
    <row r="12" spans="1:127" s="256" customFormat="1" ht="17.25" customHeight="1" thickBot="1" x14ac:dyDescent="0.3">
      <c r="A12" s="272"/>
      <c r="B12" s="232" t="s">
        <v>271</v>
      </c>
      <c r="C12" s="198" t="s">
        <v>272</v>
      </c>
      <c r="D12" s="226" t="s">
        <v>273</v>
      </c>
      <c r="E12" s="231"/>
      <c r="F12" s="233"/>
      <c r="G12" s="506"/>
      <c r="H12" s="507" t="s">
        <v>290</v>
      </c>
      <c r="I12" s="498" t="s">
        <v>264</v>
      </c>
      <c r="T12" s="680"/>
      <c r="U12" s="681"/>
      <c r="V12" s="680"/>
      <c r="W12" s="681"/>
      <c r="X12" s="680"/>
      <c r="Y12" s="681"/>
      <c r="Z12"/>
      <c r="AA12" s="680"/>
      <c r="AB12" s="681"/>
      <c r="AC12" s="680"/>
      <c r="AD12" s="681"/>
      <c r="AE12" s="680"/>
      <c r="AF12" s="681"/>
      <c r="AH12" s="680"/>
      <c r="AI12" s="681"/>
      <c r="AJ12" s="680"/>
      <c r="AK12" s="681"/>
      <c r="AL12"/>
      <c r="AM12" s="680"/>
      <c r="AN12" s="681"/>
      <c r="AO12" s="680"/>
      <c r="AP12" s="681"/>
      <c r="AQ12" s="680"/>
      <c r="AR12" s="681"/>
      <c r="AS12" s="680"/>
      <c r="AT12" s="681"/>
      <c r="AU12" s="680"/>
      <c r="AV12" s="681"/>
      <c r="AW12" s="680"/>
      <c r="AX12" s="681"/>
      <c r="AY12" s="680"/>
      <c r="AZ12" s="681"/>
      <c r="BA12" s="680"/>
      <c r="BB12" s="681"/>
      <c r="BC12" s="680"/>
      <c r="BD12" s="681"/>
      <c r="BE12" s="680"/>
      <c r="BF12" s="681"/>
      <c r="BG12" s="680"/>
      <c r="BH12" s="681"/>
      <c r="BI12" s="680"/>
      <c r="BJ12" s="681"/>
      <c r="BK12" s="680"/>
      <c r="BL12" s="681"/>
      <c r="BM12" s="680"/>
      <c r="BN12" s="681"/>
      <c r="BO12" s="680"/>
      <c r="BP12" s="681"/>
      <c r="BQ12" s="680"/>
      <c r="BR12" s="681"/>
      <c r="BT12" s="680"/>
      <c r="BU12" s="681"/>
      <c r="BV12" s="680"/>
      <c r="BW12" s="681"/>
      <c r="BX12" s="680"/>
      <c r="BY12" s="681"/>
      <c r="BZ12" s="680"/>
      <c r="CA12" s="681"/>
      <c r="CB12" s="680"/>
      <c r="CC12" s="681"/>
      <c r="CD12" s="680"/>
      <c r="CE12" s="681"/>
      <c r="CF12" s="680"/>
      <c r="CG12" s="681"/>
      <c r="CH12" s="680"/>
      <c r="CI12" s="681"/>
      <c r="CJ12" s="680"/>
      <c r="CK12" s="681"/>
      <c r="CL12" s="680"/>
      <c r="CM12" s="681"/>
      <c r="CN12" s="680"/>
      <c r="CO12" s="681"/>
      <c r="CP12" s="680"/>
      <c r="CQ12" s="681"/>
      <c r="CR12" s="680"/>
      <c r="CS12" s="681"/>
      <c r="CT12" s="680"/>
      <c r="CU12" s="681"/>
      <c r="CW12" s="680"/>
      <c r="CX12" s="681"/>
      <c r="CY12" s="680"/>
      <c r="CZ12" s="681"/>
      <c r="DA12" s="680"/>
      <c r="DB12" s="681"/>
      <c r="DC12" s="680"/>
      <c r="DD12" s="681"/>
      <c r="DE12" s="680"/>
      <c r="DF12" s="681"/>
      <c r="DG12" s="680"/>
      <c r="DH12" s="681"/>
      <c r="DI12" s="680"/>
      <c r="DJ12" s="681"/>
      <c r="DK12" s="680"/>
      <c r="DL12" s="681"/>
      <c r="DN12" s="680"/>
      <c r="DO12" s="681"/>
      <c r="DP12" s="680"/>
      <c r="DQ12" s="681"/>
      <c r="DR12" s="680"/>
      <c r="DS12" s="681"/>
      <c r="DT12" s="680"/>
      <c r="DU12" s="681"/>
      <c r="DV12" s="680"/>
      <c r="DW12" s="681"/>
    </row>
    <row r="13" spans="1:127" s="256" customFormat="1" ht="17.25" customHeight="1" x14ac:dyDescent="0.25">
      <c r="A13" s="272"/>
      <c r="B13" s="272"/>
      <c r="C13" s="272"/>
      <c r="D13" s="272"/>
      <c r="E13" s="231"/>
      <c r="F13" s="507"/>
      <c r="G13" s="506"/>
      <c r="H13" s="507"/>
      <c r="T13" s="7"/>
      <c r="U13" s="7"/>
      <c r="V13" s="7"/>
      <c r="W13" s="7"/>
      <c r="X13" s="7"/>
      <c r="Y13" s="7"/>
      <c r="Z13"/>
      <c r="AA13" s="7"/>
      <c r="AB13" s="7"/>
      <c r="AC13" s="7"/>
      <c r="AD13" s="7"/>
      <c r="AE13" s="7"/>
      <c r="AF13" s="7"/>
      <c r="AH13" s="7"/>
      <c r="AI13" s="7"/>
      <c r="AJ13" s="7"/>
      <c r="AK13" s="7"/>
      <c r="AL13"/>
      <c r="AM13" s="7"/>
      <c r="AN13" s="7"/>
      <c r="AO13" s="7"/>
      <c r="AP13" s="7"/>
      <c r="AQ13" s="7"/>
      <c r="AR13" s="7"/>
      <c r="AS13" s="4"/>
      <c r="AT13" s="111" t="str">
        <f>AT9</f>
        <v>男子-3部A　え</v>
      </c>
      <c r="AU13" s="4"/>
      <c r="AV13" s="111" t="str">
        <f>AV9</f>
        <v>男子-3部A　お</v>
      </c>
      <c r="AW13" s="4"/>
      <c r="AX13" s="111" t="str">
        <f>'1002丸善,千島'!R22</f>
        <v>男子-3部B　か</v>
      </c>
      <c r="AY13" s="4"/>
      <c r="AZ13" s="111" t="str">
        <f>'1002丸善,千島'!R18</f>
        <v>男子-3部B　き</v>
      </c>
      <c r="BA13" s="4"/>
      <c r="BB13" s="111" t="str">
        <f>'1002丸善,千島'!G14</f>
        <v>男子-3部B　く</v>
      </c>
      <c r="BC13" s="4"/>
      <c r="BD13" s="111" t="str">
        <f>'0920岸和田'!K19</f>
        <v>男子-3部B　け</v>
      </c>
      <c r="BE13" s="4"/>
      <c r="BF13" s="111" t="str">
        <f>'0920岸和田'!K15</f>
        <v>男子-3部B　こ</v>
      </c>
      <c r="BG13" s="7"/>
      <c r="BH13" s="7"/>
      <c r="BI13" s="7"/>
      <c r="BJ13" s="7"/>
      <c r="BK13" s="7"/>
      <c r="BL13" s="7"/>
      <c r="BM13" s="7"/>
      <c r="BN13" s="7"/>
      <c r="BO13" s="7"/>
      <c r="BP13" s="7"/>
      <c r="BQ13" s="7"/>
      <c r="BR13" s="7"/>
      <c r="BT13" s="260"/>
      <c r="BU13" s="260"/>
      <c r="BV13" s="260"/>
      <c r="BW13" s="260"/>
      <c r="BX13" s="260"/>
      <c r="BY13" s="260"/>
      <c r="BZ13" s="260"/>
      <c r="CA13" s="260"/>
      <c r="CB13" s="7"/>
      <c r="CC13" s="7"/>
      <c r="CD13" s="7"/>
      <c r="CE13" s="7"/>
      <c r="CF13" s="7"/>
      <c r="CG13" s="7"/>
      <c r="CH13" s="7"/>
      <c r="CI13" s="7"/>
      <c r="CJ13" s="7"/>
      <c r="CK13" s="7"/>
      <c r="CL13" s="7"/>
      <c r="CM13" s="7"/>
      <c r="CN13" s="7"/>
      <c r="CO13" s="7"/>
      <c r="CP13" s="7"/>
      <c r="CQ13" s="7"/>
      <c r="CR13" s="7"/>
      <c r="CS13" s="7"/>
      <c r="CT13" s="1074" t="str">
        <f>CT5</f>
        <v>男子-4部　Z</v>
      </c>
      <c r="CU13" s="1075"/>
      <c r="CW13" s="260"/>
      <c r="CX13" s="260"/>
      <c r="CY13" s="260"/>
      <c r="CZ13" s="260"/>
      <c r="DA13" s="260"/>
      <c r="DB13" s="260"/>
      <c r="DC13" s="260"/>
      <c r="DD13" s="260"/>
      <c r="DE13" s="260"/>
      <c r="DF13" s="260"/>
      <c r="DG13" s="260"/>
      <c r="DH13" s="260"/>
      <c r="DI13" s="260"/>
      <c r="DJ13" s="260"/>
      <c r="DK13" s="260"/>
      <c r="DL13" s="260"/>
      <c r="DN13" s="260"/>
      <c r="DO13" s="260"/>
      <c r="DP13" s="260"/>
      <c r="DQ13" s="260"/>
      <c r="DR13" s="260"/>
      <c r="DS13" s="260"/>
      <c r="DT13" s="260"/>
      <c r="DU13" s="260"/>
      <c r="DV13" s="260"/>
      <c r="DW13" s="260"/>
    </row>
    <row r="14" spans="1:127" ht="17.25" customHeight="1" x14ac:dyDescent="0.25">
      <c r="A14" s="272"/>
      <c r="E14" s="231"/>
      <c r="F14" s="231"/>
      <c r="G14" s="230"/>
      <c r="H14" s="190"/>
      <c r="AS14" s="101">
        <v>1</v>
      </c>
      <c r="AT14" s="509">
        <f>AT2</f>
        <v>0</v>
      </c>
      <c r="AU14" s="101">
        <v>1</v>
      </c>
      <c r="AV14" s="509">
        <f>AV2</f>
        <v>0</v>
      </c>
      <c r="AW14" s="101">
        <v>2</v>
      </c>
      <c r="AX14" s="103" t="str">
        <f>'0613臨海,東淀川,0704丸善,0710東淀川'!G8</f>
        <v>大阪市役所</v>
      </c>
      <c r="AY14" s="101">
        <v>2</v>
      </c>
      <c r="AZ14" s="103" t="str">
        <f>'0613臨海,東淀川,0704丸善,0710東淀川'!J8</f>
        <v>蒲公英</v>
      </c>
      <c r="BA14" s="101">
        <v>2</v>
      </c>
      <c r="BB14" s="103" t="str">
        <f>'0613臨海,東淀川,0704丸善,0710東淀川'!G12</f>
        <v>クボタ</v>
      </c>
      <c r="BC14" s="101">
        <v>2</v>
      </c>
      <c r="BD14" s="103" t="str">
        <f>'0613臨海,東淀川,0704丸善,0710東淀川'!J12</f>
        <v>ONEWAY</v>
      </c>
      <c r="BE14" s="101">
        <v>2</v>
      </c>
      <c r="BF14" s="103" t="str">
        <f>'0613臨海,東淀川,0704丸善,0710東淀川'!G16</f>
        <v>ＯＡＳＩＳ</v>
      </c>
      <c r="CT14" s="101">
        <v>1</v>
      </c>
      <c r="CU14" s="509">
        <f>CU2</f>
        <v>0</v>
      </c>
    </row>
    <row r="15" spans="1:127" x14ac:dyDescent="0.25">
      <c r="A15" s="506"/>
      <c r="E15" s="231"/>
      <c r="F15" s="231"/>
      <c r="G15" s="190"/>
      <c r="H15" s="190"/>
      <c r="AS15" s="100">
        <v>3</v>
      </c>
      <c r="AT15" s="105">
        <f>AT6</f>
        <v>0</v>
      </c>
      <c r="AU15" s="100">
        <v>3</v>
      </c>
      <c r="AV15" s="105">
        <f>AV6</f>
        <v>0</v>
      </c>
      <c r="AW15" s="100">
        <v>5</v>
      </c>
      <c r="AX15" s="148">
        <f>AX19</f>
        <v>0</v>
      </c>
      <c r="AY15" s="100">
        <v>5</v>
      </c>
      <c r="AZ15" s="148">
        <f>AZ19</f>
        <v>0</v>
      </c>
      <c r="BA15" s="100">
        <v>5</v>
      </c>
      <c r="BB15" s="148">
        <f>BB19</f>
        <v>0</v>
      </c>
      <c r="BC15" s="100">
        <v>5</v>
      </c>
      <c r="BD15" s="148">
        <f>BD19</f>
        <v>0</v>
      </c>
      <c r="BE15" s="100">
        <v>5</v>
      </c>
      <c r="BF15" s="148">
        <f>BF19</f>
        <v>0</v>
      </c>
      <c r="CT15" s="100">
        <v>3</v>
      </c>
      <c r="CU15" s="105">
        <f>CU6</f>
        <v>0</v>
      </c>
    </row>
    <row r="16" spans="1:127" ht="17.25" customHeight="1" thickBot="1" x14ac:dyDescent="0.3">
      <c r="A16" s="190"/>
      <c r="B16" s="190"/>
      <c r="C16" s="190"/>
      <c r="D16" s="190"/>
      <c r="F16" s="190"/>
      <c r="T16" s="646"/>
      <c r="U16" s="1"/>
      <c r="V16" s="646"/>
      <c r="W16" s="1"/>
      <c r="X16" s="646"/>
      <c r="Y16" s="1"/>
      <c r="AA16" s="646"/>
      <c r="AB16" s="1"/>
      <c r="AC16" s="646"/>
      <c r="AD16" s="1"/>
      <c r="AE16" s="646"/>
      <c r="AF16" s="1"/>
      <c r="AH16" s="646"/>
      <c r="AI16" s="1"/>
      <c r="AJ16" s="646"/>
      <c r="AK16" s="1"/>
      <c r="AM16" s="646"/>
      <c r="AN16" s="1"/>
      <c r="AO16" s="646"/>
      <c r="AP16" s="1"/>
      <c r="AQ16" s="646"/>
      <c r="AR16" s="1"/>
      <c r="AS16" s="646"/>
      <c r="AT16" s="1"/>
      <c r="AU16" s="646"/>
      <c r="AV16" s="1"/>
      <c r="AW16" s="646"/>
      <c r="AX16" s="1"/>
      <c r="AY16" s="646"/>
      <c r="AZ16" s="1"/>
      <c r="BA16" s="646"/>
      <c r="BB16" s="1"/>
      <c r="BC16" s="767"/>
      <c r="BD16" s="1"/>
      <c r="BE16" s="767"/>
      <c r="BF16" s="1"/>
      <c r="BT16" s="646"/>
      <c r="BU16" s="1"/>
      <c r="BV16" s="646"/>
      <c r="BW16" s="1"/>
      <c r="BX16" s="646"/>
      <c r="BY16" s="1"/>
      <c r="BZ16" s="646"/>
      <c r="CA16" s="1"/>
      <c r="CB16" s="816"/>
      <c r="CC16" s="1"/>
      <c r="CD16" s="816"/>
      <c r="CE16" s="1"/>
      <c r="CF16" s="816"/>
      <c r="CG16" s="1"/>
      <c r="CL16" s="816"/>
      <c r="CM16" s="1"/>
      <c r="CN16" s="816"/>
      <c r="CO16" s="1"/>
      <c r="CP16" s="816"/>
      <c r="CQ16" s="1"/>
      <c r="CR16" s="816"/>
      <c r="CS16" s="1"/>
      <c r="CT16" s="646"/>
      <c r="CU16" s="1"/>
      <c r="CW16" s="816"/>
      <c r="CX16" s="1"/>
      <c r="CY16" s="816"/>
      <c r="CZ16" s="1"/>
      <c r="DA16" s="816"/>
      <c r="DB16" s="1"/>
      <c r="DC16" s="816"/>
      <c r="DD16" s="1"/>
      <c r="DE16" s="816"/>
      <c r="DF16" s="1"/>
      <c r="DG16" s="816"/>
      <c r="DH16" s="1"/>
      <c r="DI16" s="816"/>
      <c r="DJ16" s="1"/>
      <c r="DK16" s="816"/>
      <c r="DL16" s="1"/>
      <c r="DN16" s="646"/>
      <c r="DO16" s="1"/>
      <c r="DP16" s="646"/>
      <c r="DQ16" s="1"/>
      <c r="DR16" s="646"/>
      <c r="DS16" s="1"/>
      <c r="DT16" s="646"/>
      <c r="DU16" s="1"/>
      <c r="DV16" s="646"/>
      <c r="DW16" s="1"/>
    </row>
    <row r="17" spans="1:127" ht="17.25" customHeight="1" thickBot="1" x14ac:dyDescent="0.3">
      <c r="A17" s="191"/>
      <c r="B17" s="191"/>
      <c r="C17" s="190"/>
      <c r="D17" s="190"/>
      <c r="E17" s="190"/>
      <c r="F17" s="190"/>
      <c r="G17" s="190"/>
      <c r="H17" s="190"/>
      <c r="T17" s="4"/>
      <c r="U17" s="111" t="str">
        <f>'0723美原,0724東淀川'!G18</f>
        <v>男子-1部　A</v>
      </c>
      <c r="V17" s="4"/>
      <c r="W17" s="111" t="str">
        <f>'0723美原,0724東淀川'!J18</f>
        <v>男子-1部　B</v>
      </c>
      <c r="X17" s="4"/>
      <c r="Y17" s="111" t="str">
        <f>'0723美原,0724東淀川'!G14</f>
        <v>男子-1部　C</v>
      </c>
      <c r="AA17" s="4"/>
      <c r="AB17" s="111" t="str">
        <f>'1003臨海,美原'!G22</f>
        <v>男子1部 1位リーグ</v>
      </c>
      <c r="AC17" s="4"/>
      <c r="AD17" s="111" t="str">
        <f>'1003臨海,美原'!J18</f>
        <v>男子1部 2位リーグ</v>
      </c>
      <c r="AE17" s="4"/>
      <c r="AF17" s="111" t="str">
        <f>'1003臨海,美原'!G18</f>
        <v>男子1部 3位リーグ</v>
      </c>
      <c r="AH17" s="4"/>
      <c r="AI17" s="111" t="str">
        <f>'0722八尾'!G22</f>
        <v>男子-2部A　D</v>
      </c>
      <c r="AJ17" s="4"/>
      <c r="AK17" s="111" t="str">
        <f>'0722八尾'!J22</f>
        <v>男子-2部A　E</v>
      </c>
      <c r="AM17" s="4"/>
      <c r="AN17" s="111" t="str">
        <f>'0722八尾'!G18</f>
        <v>男子-2部B　G</v>
      </c>
      <c r="AO17" s="4"/>
      <c r="AP17" s="111" t="str">
        <f>'0722八尾'!J18</f>
        <v>男子-2部B　H</v>
      </c>
      <c r="AS17" s="4"/>
      <c r="AT17" s="111" t="str">
        <f>AT13</f>
        <v>男子-3部A　え</v>
      </c>
      <c r="AU17" s="4"/>
      <c r="AV17" s="111" t="str">
        <f>AV13</f>
        <v>男子-3部A　お</v>
      </c>
      <c r="AW17" s="4"/>
      <c r="AX17" s="111" t="str">
        <f>'0722岸和田'!K3</f>
        <v>男子-3部B　か</v>
      </c>
      <c r="AY17" s="4"/>
      <c r="AZ17" s="111" t="str">
        <f>'0722岸和田'!K7</f>
        <v>男子-3部B　き</v>
      </c>
      <c r="BA17" s="4"/>
      <c r="BB17" s="111" t="str">
        <f>'0723美原,0724東淀川'!U10</f>
        <v>男子-3部B　く</v>
      </c>
      <c r="BC17" s="4"/>
      <c r="BD17" s="111" t="str">
        <f>'0722岸和田'!H15</f>
        <v>男子-3部B　け</v>
      </c>
      <c r="BE17" s="4"/>
      <c r="BF17" s="111" t="str">
        <f>'0722岸和田'!H19</f>
        <v>男子-3部B　こ</v>
      </c>
      <c r="BG17" s="4"/>
      <c r="BH17" s="111" t="str">
        <f>'0223おおきに'!G2</f>
        <v>男子　トライアル A</v>
      </c>
      <c r="BI17" s="4"/>
      <c r="BJ17" s="111" t="str">
        <f>'0223おおきに'!J2</f>
        <v>男子　トライアル B</v>
      </c>
      <c r="BK17" s="4"/>
      <c r="BL17" s="111" t="str">
        <f>'0223おおきに'!G6</f>
        <v>男子　トライアル C</v>
      </c>
      <c r="BM17" s="4"/>
      <c r="BN17" s="111" t="str">
        <f>'0223おおきに'!J6</f>
        <v>男子　トライアル D</v>
      </c>
      <c r="BO17" s="4"/>
      <c r="BP17" s="111" t="str">
        <f>'0223おおきに'!G10</f>
        <v>男子　トライアル E</v>
      </c>
      <c r="BQ17" s="4"/>
      <c r="BR17" s="111" t="str">
        <f>'0223おおきに'!J10</f>
        <v>男子　トライアル F</v>
      </c>
      <c r="CT17" s="1074" t="str">
        <f>CT25</f>
        <v>男子-4部　Z</v>
      </c>
      <c r="CU17" s="1075"/>
      <c r="DA17" s="817"/>
      <c r="DB17" s="818" t="str">
        <f>'1128,1205,19B＆G'!G2</f>
        <v>女子 チャレンジ J</v>
      </c>
      <c r="DC17" s="817"/>
      <c r="DD17" s="818" t="str">
        <f>'1128,1205,19B＆G'!G10</f>
        <v>女子 チャレンジ K</v>
      </c>
      <c r="DE17" s="817"/>
      <c r="DF17" s="818" t="str">
        <f>'1226美原,0108ラク'!G22</f>
        <v>女子 チャレンジ L</v>
      </c>
      <c r="DG17" s="817"/>
      <c r="DH17" s="818" t="str">
        <f>'0116臨海,ひまわり'!G22</f>
        <v>女子 チャレンジ チャンピオンS</v>
      </c>
      <c r="DI17" s="817"/>
      <c r="DJ17" s="818" t="str">
        <f>'0116臨海,ひまわり'!G18</f>
        <v>女子 チャレンジ 4位決定リーグ</v>
      </c>
      <c r="DK17" s="817"/>
      <c r="DL17" s="818" t="str">
        <f>'0129,0205千島'!J6</f>
        <v>女子 チャレンジ 7位決定リーグ</v>
      </c>
      <c r="DN17" s="817"/>
      <c r="DO17" s="818" t="str">
        <f>'0606,27B＆G'!G18</f>
        <v>OA40 CS 女子</v>
      </c>
      <c r="DP17" s="817"/>
      <c r="DQ17" s="818" t="str">
        <f>'1226美原,0108ラク'!U2</f>
        <v>OA 男子 チャレンジ</v>
      </c>
      <c r="DR17" s="817"/>
      <c r="DS17" s="818" t="str">
        <f>'1226美原,0108ラク'!U6</f>
        <v>OA 男子 チャレンジ</v>
      </c>
      <c r="DT17" s="647"/>
      <c r="DU17" s="648" t="s">
        <v>382</v>
      </c>
      <c r="DV17" s="647"/>
      <c r="DW17" s="648" t="s">
        <v>383</v>
      </c>
    </row>
    <row r="18" spans="1:127" ht="17.25" customHeight="1" x14ac:dyDescent="0.25">
      <c r="A18" s="192"/>
      <c r="B18" s="193">
        <v>1</v>
      </c>
      <c r="C18" s="193">
        <v>2</v>
      </c>
      <c r="D18" s="194">
        <v>3</v>
      </c>
      <c r="E18" s="220"/>
      <c r="F18" s="220"/>
      <c r="G18" s="220"/>
      <c r="H18" s="48"/>
      <c r="I18" s="256"/>
      <c r="T18" s="101">
        <v>4</v>
      </c>
      <c r="U18" s="103">
        <f>U27</f>
        <v>0</v>
      </c>
      <c r="V18" s="101">
        <v>4</v>
      </c>
      <c r="W18" s="103">
        <f>W27</f>
        <v>0</v>
      </c>
      <c r="X18" s="101">
        <v>4</v>
      </c>
      <c r="Y18" s="103">
        <f>Y27</f>
        <v>0</v>
      </c>
      <c r="AA18" s="101">
        <v>4</v>
      </c>
      <c r="AB18" s="103">
        <f>AB27</f>
        <v>0</v>
      </c>
      <c r="AC18" s="101">
        <v>4</v>
      </c>
      <c r="AD18" s="103">
        <f>AD27</f>
        <v>0</v>
      </c>
      <c r="AE18" s="101">
        <v>4</v>
      </c>
      <c r="AF18" s="103">
        <f>AF27</f>
        <v>0</v>
      </c>
      <c r="AH18" s="101">
        <v>4</v>
      </c>
      <c r="AI18" s="103">
        <f>AI27</f>
        <v>0</v>
      </c>
      <c r="AJ18" s="101">
        <v>4</v>
      </c>
      <c r="AK18" s="103">
        <f>AK27</f>
        <v>0</v>
      </c>
      <c r="AM18" s="101">
        <v>4</v>
      </c>
      <c r="AN18" s="103" t="str">
        <f>'0613おおきに'!P4</f>
        <v>That’s PIZZA</v>
      </c>
      <c r="AO18" s="101">
        <v>4</v>
      </c>
      <c r="AP18" s="103" t="str">
        <f>'0613おおきに'!P8</f>
        <v>ファストウィングス</v>
      </c>
      <c r="AS18" s="101">
        <v>4</v>
      </c>
      <c r="AT18" s="103">
        <f>AT27</f>
        <v>0</v>
      </c>
      <c r="AU18" s="101">
        <v>4</v>
      </c>
      <c r="AV18" s="103">
        <f>AV27</f>
        <v>0</v>
      </c>
      <c r="AW18" s="101">
        <v>4</v>
      </c>
      <c r="AX18" s="103" t="str">
        <f>'1002丸善,千島'!R24</f>
        <v>法曹バスケットボール</v>
      </c>
      <c r="AY18" s="101">
        <v>4</v>
      </c>
      <c r="AZ18" s="103" t="str">
        <f>'1002丸善,千島'!R20</f>
        <v>籠球一家</v>
      </c>
      <c r="BA18" s="101">
        <v>4</v>
      </c>
      <c r="BB18" s="103" t="str">
        <f>'1002丸善,千島'!G16</f>
        <v>ECO BLUE</v>
      </c>
      <c r="BC18" s="101">
        <v>4</v>
      </c>
      <c r="BD18" s="103" t="str">
        <f>'0920岸和田'!K21</f>
        <v>RAYS</v>
      </c>
      <c r="BE18" s="101">
        <v>4</v>
      </c>
      <c r="BF18" s="103" t="str">
        <f>'0920岸和田'!K17</f>
        <v>LFM</v>
      </c>
      <c r="BG18" s="101">
        <v>4</v>
      </c>
      <c r="BH18" s="103" t="str">
        <f>'0122,23千島'!J12</f>
        <v>選手権1次(373)負</v>
      </c>
      <c r="BI18" s="101">
        <v>4</v>
      </c>
      <c r="BJ18" s="103" t="str">
        <f>'0122,23千島'!G20</f>
        <v>選手権1次(374)負</v>
      </c>
      <c r="BK18" s="101">
        <v>4</v>
      </c>
      <c r="BL18" s="103" t="str">
        <f>'0122,23千島'!J20</f>
        <v>選手権1次(375)負</v>
      </c>
      <c r="BM18" s="101">
        <v>4</v>
      </c>
      <c r="BN18" s="103" t="str">
        <f>'0122,23千島'!J16</f>
        <v>選手権1次(376)負</v>
      </c>
      <c r="BO18" s="101">
        <v>4</v>
      </c>
      <c r="BP18" s="103" t="str">
        <f>'0122,23千島'!G24</f>
        <v>選手権1次(377)負</v>
      </c>
      <c r="BQ18" s="101">
        <v>4</v>
      </c>
      <c r="BR18" s="103">
        <f>BR27</f>
        <v>0</v>
      </c>
      <c r="CT18" s="101">
        <v>4</v>
      </c>
      <c r="CU18" s="103">
        <f>CU27</f>
        <v>0</v>
      </c>
      <c r="DA18" s="101">
        <v>4</v>
      </c>
      <c r="DB18" s="103" t="str">
        <f>'0109,10,30B＆G'!G8</f>
        <v>浜寺PINEGROVE</v>
      </c>
      <c r="DC18" s="101">
        <v>4</v>
      </c>
      <c r="DD18" s="103" t="str">
        <f>'0109,10,30B＆G'!G12</f>
        <v>Regain</v>
      </c>
      <c r="DE18" s="101">
        <v>4</v>
      </c>
      <c r="DF18" s="103">
        <f>DF27</f>
        <v>0</v>
      </c>
      <c r="DG18" s="101"/>
      <c r="DH18" s="103">
        <f>DH27</f>
        <v>0</v>
      </c>
      <c r="DI18" s="101"/>
      <c r="DJ18" s="103">
        <f>DJ27</f>
        <v>0</v>
      </c>
      <c r="DK18" s="101"/>
      <c r="DL18" s="103">
        <f>DL27</f>
        <v>0</v>
      </c>
      <c r="DN18" s="101">
        <v>4</v>
      </c>
      <c r="DO18" s="103">
        <f>DO27</f>
        <v>0</v>
      </c>
      <c r="DP18" s="101">
        <v>4</v>
      </c>
      <c r="DQ18" s="103">
        <f>DQ27</f>
        <v>0</v>
      </c>
      <c r="DR18" s="101">
        <v>4</v>
      </c>
      <c r="DS18" s="103">
        <f>DS27</f>
        <v>0</v>
      </c>
      <c r="DT18" s="101">
        <v>4</v>
      </c>
      <c r="DU18" s="103">
        <f>'0223岸和田'!Q17</f>
        <v>0</v>
      </c>
      <c r="DV18" s="101">
        <v>4</v>
      </c>
      <c r="DW18" s="103">
        <f>'0223岸和田'!Q13</f>
        <v>0</v>
      </c>
    </row>
    <row r="19" spans="1:127" ht="17.25" customHeight="1" x14ac:dyDescent="0.25">
      <c r="A19" s="535" t="s">
        <v>274</v>
      </c>
      <c r="B19" s="914" t="s">
        <v>898</v>
      </c>
      <c r="C19" s="918" t="s">
        <v>899</v>
      </c>
      <c r="D19" s="916" t="s">
        <v>900</v>
      </c>
      <c r="E19" s="220"/>
      <c r="F19" s="202"/>
      <c r="G19" s="202" t="s">
        <v>296</v>
      </c>
      <c r="H19" s="60"/>
      <c r="I19" s="498" t="s">
        <v>264</v>
      </c>
      <c r="T19" s="100">
        <v>5</v>
      </c>
      <c r="U19" s="148">
        <f>U10</f>
        <v>0</v>
      </c>
      <c r="V19" s="100">
        <v>5</v>
      </c>
      <c r="W19" s="148">
        <f>W10</f>
        <v>0</v>
      </c>
      <c r="X19" s="100">
        <v>5</v>
      </c>
      <c r="Y19" s="148">
        <f>Y10</f>
        <v>0</v>
      </c>
      <c r="AA19" s="100">
        <v>5</v>
      </c>
      <c r="AB19" s="148">
        <f>AB10</f>
        <v>0</v>
      </c>
      <c r="AC19" s="100">
        <v>5</v>
      </c>
      <c r="AD19" s="148">
        <f>AD10</f>
        <v>0</v>
      </c>
      <c r="AE19" s="100">
        <v>5</v>
      </c>
      <c r="AF19" s="148">
        <f>AF10</f>
        <v>0</v>
      </c>
      <c r="AH19" s="100">
        <v>5</v>
      </c>
      <c r="AI19" s="148">
        <f>AI10</f>
        <v>0</v>
      </c>
      <c r="AJ19" s="100">
        <v>5</v>
      </c>
      <c r="AK19" s="148">
        <f>AK10</f>
        <v>0</v>
      </c>
      <c r="AM19" s="100">
        <v>5</v>
      </c>
      <c r="AN19" s="148">
        <f>AN2</f>
        <v>0</v>
      </c>
      <c r="AO19" s="100">
        <v>5</v>
      </c>
      <c r="AP19" s="148">
        <f>AP2</f>
        <v>0</v>
      </c>
      <c r="AS19" s="100">
        <v>5</v>
      </c>
      <c r="AT19" s="148">
        <f>AT10</f>
        <v>0</v>
      </c>
      <c r="AU19" s="100">
        <v>5</v>
      </c>
      <c r="AV19" s="148">
        <f>AV10</f>
        <v>0</v>
      </c>
      <c r="AW19" s="100">
        <v>5</v>
      </c>
      <c r="AX19" s="148">
        <f>AX10</f>
        <v>0</v>
      </c>
      <c r="AY19" s="100">
        <v>5</v>
      </c>
      <c r="AZ19" s="148">
        <f>AZ10</f>
        <v>0</v>
      </c>
      <c r="BA19" s="100">
        <v>5</v>
      </c>
      <c r="BB19" s="148">
        <f>BB10</f>
        <v>0</v>
      </c>
      <c r="BC19" s="100">
        <v>5</v>
      </c>
      <c r="BD19" s="148">
        <f>BD10</f>
        <v>0</v>
      </c>
      <c r="BE19" s="100">
        <v>5</v>
      </c>
      <c r="BF19" s="148">
        <f>BF10</f>
        <v>0</v>
      </c>
      <c r="BG19" s="100">
        <v>5</v>
      </c>
      <c r="BH19" s="148">
        <f>BH10</f>
        <v>0</v>
      </c>
      <c r="BI19" s="100">
        <v>5</v>
      </c>
      <c r="BJ19" s="148">
        <f>BJ10</f>
        <v>0</v>
      </c>
      <c r="BK19" s="100">
        <v>5</v>
      </c>
      <c r="BL19" s="148">
        <f>BL10</f>
        <v>0</v>
      </c>
      <c r="BM19" s="100">
        <v>5</v>
      </c>
      <c r="BN19" s="148">
        <f>BN10</f>
        <v>0</v>
      </c>
      <c r="BO19" s="100">
        <v>5</v>
      </c>
      <c r="BP19" s="148">
        <f>BP10</f>
        <v>0</v>
      </c>
      <c r="BQ19" s="100">
        <v>5</v>
      </c>
      <c r="BR19" s="148">
        <f>BR10</f>
        <v>0</v>
      </c>
      <c r="CT19" s="100">
        <v>5</v>
      </c>
      <c r="CU19" s="148">
        <f>CU10</f>
        <v>0</v>
      </c>
      <c r="DA19" s="100">
        <v>5</v>
      </c>
      <c r="DB19" s="148">
        <f>DB10</f>
        <v>0</v>
      </c>
      <c r="DC19" s="100">
        <v>5</v>
      </c>
      <c r="DD19" s="148">
        <f>DD10</f>
        <v>0</v>
      </c>
      <c r="DE19" s="100">
        <v>5</v>
      </c>
      <c r="DF19" s="148">
        <f>DF10</f>
        <v>0</v>
      </c>
      <c r="DG19" s="100"/>
      <c r="DH19" s="148">
        <f>DH10</f>
        <v>0</v>
      </c>
      <c r="DI19" s="100"/>
      <c r="DJ19" s="148">
        <f>DJ10</f>
        <v>0</v>
      </c>
      <c r="DK19" s="100"/>
      <c r="DL19" s="148">
        <f>DL10</f>
        <v>0</v>
      </c>
      <c r="DN19" s="100">
        <v>5</v>
      </c>
      <c r="DO19" s="148">
        <f>DO10</f>
        <v>0</v>
      </c>
      <c r="DP19" s="100">
        <v>5</v>
      </c>
      <c r="DQ19" s="148">
        <f>DQ10</f>
        <v>0</v>
      </c>
      <c r="DR19" s="100">
        <v>5</v>
      </c>
      <c r="DS19" s="148">
        <f>DS10</f>
        <v>0</v>
      </c>
      <c r="DT19" s="100">
        <v>5</v>
      </c>
      <c r="DU19" s="148">
        <f>DU10</f>
        <v>0</v>
      </c>
      <c r="DV19" s="100">
        <v>5</v>
      </c>
      <c r="DW19" s="148">
        <f>DW10</f>
        <v>0</v>
      </c>
    </row>
    <row r="20" spans="1:127" ht="17.25" customHeight="1" thickBot="1" x14ac:dyDescent="0.3">
      <c r="A20" s="536" t="s">
        <v>275</v>
      </c>
      <c r="B20" s="915" t="s">
        <v>901</v>
      </c>
      <c r="C20" s="915" t="s">
        <v>902</v>
      </c>
      <c r="D20" s="917" t="s">
        <v>903</v>
      </c>
      <c r="E20" s="272"/>
      <c r="F20" s="233"/>
      <c r="G20" s="233" t="s">
        <v>297</v>
      </c>
      <c r="H20" s="220"/>
      <c r="I20" s="507"/>
      <c r="T20" s="646"/>
      <c r="U20" s="1"/>
      <c r="V20" s="646"/>
      <c r="W20" s="1"/>
      <c r="X20" s="646"/>
      <c r="Y20" s="1"/>
      <c r="AA20" s="646"/>
      <c r="AB20" s="1"/>
      <c r="AC20" s="646"/>
      <c r="AD20" s="1"/>
      <c r="AE20" s="646"/>
      <c r="AF20" s="1"/>
      <c r="AH20" s="646"/>
      <c r="AI20" s="1"/>
      <c r="AJ20" s="646"/>
      <c r="AK20" s="1"/>
      <c r="AM20" s="646"/>
      <c r="AN20" s="1"/>
      <c r="AO20" s="646"/>
      <c r="AP20" s="1"/>
      <c r="AQ20" s="646"/>
      <c r="AR20" s="1"/>
      <c r="AS20" s="646"/>
      <c r="AT20" s="1"/>
      <c r="AU20" s="646"/>
      <c r="AV20" s="1"/>
      <c r="AW20" s="646"/>
      <c r="AX20" s="1"/>
      <c r="AY20" s="646"/>
      <c r="AZ20" s="1"/>
      <c r="BA20" s="646"/>
      <c r="BB20" s="1"/>
      <c r="BC20" s="767"/>
      <c r="BD20" s="1"/>
      <c r="BE20" s="767"/>
      <c r="BF20" s="1"/>
      <c r="BG20" s="816"/>
      <c r="BH20" s="1"/>
      <c r="BI20" s="816"/>
      <c r="BJ20" s="1"/>
      <c r="BK20" s="816"/>
      <c r="BL20" s="1"/>
      <c r="BM20" s="816"/>
      <c r="BN20" s="1"/>
      <c r="BO20" s="816"/>
      <c r="BP20" s="1"/>
      <c r="BQ20" s="816"/>
      <c r="BR20" s="1"/>
      <c r="BT20" s="646"/>
      <c r="BU20" s="1"/>
      <c r="BV20" s="646"/>
      <c r="BW20" s="1"/>
      <c r="BX20" s="646"/>
      <c r="BY20" s="1"/>
      <c r="BZ20" s="646"/>
      <c r="CA20" s="1"/>
      <c r="CB20" s="816"/>
      <c r="CC20" s="1"/>
      <c r="CD20" s="816"/>
      <c r="CE20" s="1"/>
      <c r="CF20" s="816"/>
      <c r="CG20" s="1"/>
      <c r="CH20" s="816"/>
      <c r="CI20" s="1"/>
      <c r="CJ20" s="816"/>
      <c r="CK20" s="1"/>
      <c r="CL20" s="816"/>
      <c r="CM20" s="1"/>
      <c r="CN20" s="816"/>
      <c r="CO20" s="1"/>
      <c r="CP20" s="816"/>
      <c r="CQ20" s="1"/>
      <c r="CR20" s="816"/>
      <c r="CS20" s="1"/>
      <c r="CT20" s="646"/>
      <c r="CU20" s="1"/>
      <c r="CW20" s="816"/>
      <c r="CX20" s="1"/>
      <c r="CY20" s="816"/>
      <c r="CZ20" s="1"/>
      <c r="DA20" s="816"/>
      <c r="DB20" s="1"/>
      <c r="DC20" s="816"/>
      <c r="DD20" s="1"/>
      <c r="DE20" s="816"/>
      <c r="DF20" s="1"/>
      <c r="DG20" s="816"/>
      <c r="DH20" s="1"/>
      <c r="DI20" s="816"/>
      <c r="DJ20" s="1"/>
      <c r="DK20" s="816"/>
      <c r="DL20" s="1"/>
      <c r="DN20" s="646"/>
      <c r="DO20" s="1"/>
      <c r="DP20" s="646"/>
      <c r="DQ20" s="1"/>
      <c r="DR20" s="646"/>
      <c r="DS20" s="1"/>
      <c r="DT20" s="646"/>
      <c r="DU20" s="1"/>
      <c r="DV20" s="646"/>
      <c r="DW20" s="1"/>
    </row>
    <row r="21" spans="1:127" ht="17.25" customHeight="1" x14ac:dyDescent="0.25">
      <c r="A21" s="220"/>
      <c r="B21" s="158"/>
      <c r="C21" s="215"/>
      <c r="D21" s="215"/>
      <c r="E21" s="214"/>
      <c r="F21" s="214"/>
      <c r="G21" s="214"/>
      <c r="T21" s="4"/>
      <c r="U21" s="111" t="str">
        <f>U17</f>
        <v>男子-1部　A</v>
      </c>
      <c r="V21" s="4"/>
      <c r="W21" s="111" t="str">
        <f>W17</f>
        <v>男子-1部　B</v>
      </c>
      <c r="X21" s="4"/>
      <c r="Y21" s="111" t="str">
        <f>Y17</f>
        <v>男子-1部　C</v>
      </c>
      <c r="AA21" s="4"/>
      <c r="AB21" s="111" t="str">
        <f>AB17</f>
        <v>男子1部 1位リーグ</v>
      </c>
      <c r="AC21" s="4"/>
      <c r="AD21" s="111" t="str">
        <f>AD17</f>
        <v>男子1部 2位リーグ</v>
      </c>
      <c r="AE21" s="4"/>
      <c r="AF21" s="111" t="str">
        <f>AF17</f>
        <v>男子1部 3位リーグ</v>
      </c>
      <c r="AH21" s="4"/>
      <c r="AI21" s="111" t="str">
        <f>AI17</f>
        <v>男子-2部A　D</v>
      </c>
      <c r="AJ21" s="4"/>
      <c r="AK21" s="111" t="str">
        <f>AK17</f>
        <v>男子-2部A　E</v>
      </c>
      <c r="AM21" s="4"/>
      <c r="AN21" s="111" t="str">
        <f>AN17</f>
        <v>男子-2部B　G</v>
      </c>
      <c r="AO21" s="4"/>
      <c r="AP21" s="111" t="str">
        <f>AP17</f>
        <v>男子-2部B　H</v>
      </c>
      <c r="AQ21" s="4"/>
      <c r="AR21" s="111" t="str">
        <f>'0722岸和田'!H11</f>
        <v>男子-3部A　う</v>
      </c>
      <c r="AS21" s="4"/>
      <c r="AT21" s="111" t="str">
        <f>AT17</f>
        <v>男子-3部A　え</v>
      </c>
      <c r="AU21" s="4"/>
      <c r="AV21" s="111" t="str">
        <f>AV17</f>
        <v>男子-3部A　お</v>
      </c>
      <c r="AW21" s="4"/>
      <c r="AX21" s="111" t="str">
        <f>AX17</f>
        <v>男子-3部B　か</v>
      </c>
      <c r="AY21" s="4"/>
      <c r="AZ21" s="111" t="str">
        <f>AZ17</f>
        <v>男子-3部B　き</v>
      </c>
      <c r="BA21" s="4"/>
      <c r="BB21" s="111" t="str">
        <f>BB17</f>
        <v>男子-3部B　く</v>
      </c>
      <c r="BC21" s="4"/>
      <c r="BD21" s="111" t="str">
        <f>BD17</f>
        <v>男子-3部B　け</v>
      </c>
      <c r="BE21" s="4"/>
      <c r="BF21" s="111" t="str">
        <f>BF17</f>
        <v>男子-3部B　こ</v>
      </c>
      <c r="BG21" s="4"/>
      <c r="BH21" s="111" t="str">
        <f>BH17</f>
        <v>男子　トライアル A</v>
      </c>
      <c r="BI21" s="4"/>
      <c r="BJ21" s="111" t="str">
        <f>BJ17</f>
        <v>男子　トライアル B</v>
      </c>
      <c r="BK21" s="4"/>
      <c r="BL21" s="111" t="str">
        <f>BL17</f>
        <v>男子　トライアル C</v>
      </c>
      <c r="BM21" s="4"/>
      <c r="BN21" s="111" t="str">
        <f>BN17</f>
        <v>男子　トライアル D</v>
      </c>
      <c r="BO21" s="4"/>
      <c r="BP21" s="111" t="str">
        <f>BP17</f>
        <v>男子　トライアル E</v>
      </c>
      <c r="BQ21" s="4"/>
      <c r="BR21" s="111" t="str">
        <f>BR17</f>
        <v>男子　トライアル F</v>
      </c>
      <c r="BT21" s="817"/>
      <c r="BU21" s="818" t="str">
        <f>'0722八尾'!P18</f>
        <v>男子-4部　ち</v>
      </c>
      <c r="BV21" s="817"/>
      <c r="BW21" s="818" t="str">
        <f>'0613おおきに'!S14</f>
        <v>男子-4部　つ</v>
      </c>
      <c r="BX21" s="817"/>
      <c r="BY21" s="818" t="str">
        <f>'0722岸和田'!Q7</f>
        <v>男子-4部　て</v>
      </c>
      <c r="BZ21" s="817"/>
      <c r="CA21" s="818" t="str">
        <f>'0722岸和田'!Q11</f>
        <v>男子-4部　と</v>
      </c>
      <c r="CF21" s="4"/>
      <c r="CG21" s="111" t="str">
        <f>'1121千島,1123美原'!R10</f>
        <v>男子　チャレンジⅠ う</v>
      </c>
      <c r="CH21" s="4"/>
      <c r="CI21" s="111" t="str">
        <f>'1219羽曳野'!J14</f>
        <v>男子　チャレンジⅠ え</v>
      </c>
      <c r="CJ21" s="4"/>
      <c r="CK21" s="111" t="str">
        <f>'1219羽曳野'!J18</f>
        <v>男子　チャレンジⅠ お</v>
      </c>
      <c r="CN21" s="4"/>
      <c r="CO21" s="111" t="str">
        <f>'1226美原,0108ラク'!J10</f>
        <v>男子　チャレンジⅡ し</v>
      </c>
      <c r="CP21" s="4"/>
      <c r="CQ21" s="111" t="str">
        <f>'1226美原,0108ラク'!G14</f>
        <v>男子　チャレンジⅡ す</v>
      </c>
      <c r="CR21" s="4"/>
      <c r="CS21" s="111" t="str">
        <f>'1226美原,0108ラク'!J22</f>
        <v>男子　チャレンジⅡ せ</v>
      </c>
      <c r="CT21" s="1074" t="str">
        <f>CT29</f>
        <v>男子-4部　Z</v>
      </c>
      <c r="CU21" s="1075"/>
      <c r="CW21" s="817"/>
      <c r="CX21" s="818" t="str">
        <f>'0711おおきに'!J18</f>
        <v>女子-3部　は</v>
      </c>
      <c r="CY21" s="817"/>
      <c r="CZ21" s="818" t="str">
        <f>'0711おおきに'!J22</f>
        <v>女子-3部　ひ</v>
      </c>
      <c r="DA21" s="817"/>
      <c r="DB21" s="818" t="str">
        <f>DB17</f>
        <v>女子 チャレンジ J</v>
      </c>
      <c r="DC21" s="817"/>
      <c r="DD21" s="818" t="str">
        <f>DD17</f>
        <v>女子 チャレンジ K</v>
      </c>
      <c r="DE21" s="817"/>
      <c r="DF21" s="818" t="str">
        <f>DF17</f>
        <v>女子 チャレンジ L</v>
      </c>
      <c r="DG21" s="817"/>
      <c r="DH21" s="818" t="str">
        <f>DH17</f>
        <v>女子 チャレンジ チャンピオンS</v>
      </c>
      <c r="DI21" s="817"/>
      <c r="DJ21" s="818" t="str">
        <f>DJ17</f>
        <v>女子 チャレンジ 4位決定リーグ</v>
      </c>
      <c r="DK21" s="817"/>
      <c r="DL21" s="818" t="str">
        <f>DL17</f>
        <v>女子 チャレンジ 7位決定リーグ</v>
      </c>
      <c r="DN21" s="817"/>
      <c r="DO21" s="818" t="str">
        <f>DO17</f>
        <v>OA40 CS 女子</v>
      </c>
      <c r="DP21" s="817"/>
      <c r="DQ21" s="818" t="str">
        <f>DQ17</f>
        <v>OA 男子 チャレンジ</v>
      </c>
      <c r="DR21" s="817"/>
      <c r="DS21" s="818" t="str">
        <f>DS17</f>
        <v>OA 男子 チャレンジ</v>
      </c>
      <c r="DT21" s="647"/>
      <c r="DU21" s="648" t="s">
        <v>382</v>
      </c>
      <c r="DV21" s="647"/>
      <c r="DW21" s="648" t="s">
        <v>383</v>
      </c>
    </row>
    <row r="22" spans="1:127" ht="17.25" customHeight="1" x14ac:dyDescent="0.25">
      <c r="A22" s="190"/>
      <c r="B22" s="190"/>
      <c r="C22" s="190"/>
      <c r="D22" s="190"/>
      <c r="F22" s="190"/>
      <c r="T22" s="101">
        <v>2</v>
      </c>
      <c r="U22" s="103" t="str">
        <f>'0613おおきに'!P24</f>
        <v>AWESOME　ANSWER</v>
      </c>
      <c r="V22" s="101">
        <v>2</v>
      </c>
      <c r="W22" s="103" t="str">
        <f>'0613おおきに'!P20</f>
        <v>大阪ディノニクス</v>
      </c>
      <c r="X22" s="101">
        <v>2</v>
      </c>
      <c r="Y22" s="103" t="str">
        <f>'0613おおきに'!S24</f>
        <v>友広会SOLMONSTRE</v>
      </c>
      <c r="AA22" s="101">
        <v>2</v>
      </c>
      <c r="AB22" s="103" t="str">
        <f>'1024丸善,1024,30千島,1103美原'!R20</f>
        <v>1部リーグB1位</v>
      </c>
      <c r="AC22" s="101">
        <v>2</v>
      </c>
      <c r="AD22" s="103" t="str">
        <f>'1024丸善,1024,30千島,1103美原'!U20</f>
        <v>1部リーグB2位</v>
      </c>
      <c r="AE22" s="101">
        <v>2</v>
      </c>
      <c r="AF22" s="103" t="str">
        <f>'1009,10,16千島,1017美原'!U20</f>
        <v>1部リーグB3位</v>
      </c>
      <c r="AH22" s="101">
        <v>2</v>
      </c>
      <c r="AI22" s="103" t="str">
        <f>'0613おおきに'!S20</f>
        <v>Golden Age</v>
      </c>
      <c r="AJ22" s="101">
        <v>2</v>
      </c>
      <c r="AK22" s="103" t="str">
        <f>'0723美原,0724東淀川'!J16</f>
        <v>teksa.B</v>
      </c>
      <c r="AM22" s="101">
        <v>2</v>
      </c>
      <c r="AN22" s="103" t="str">
        <f>'0723美原,0724東淀川'!G12</f>
        <v>CLEVER</v>
      </c>
      <c r="AO22" s="101">
        <v>2</v>
      </c>
      <c r="AP22" s="103" t="str">
        <f>'0723美原,0724東淀川'!J12</f>
        <v>HOT BALLER'S</v>
      </c>
      <c r="AQ22" s="101">
        <v>2</v>
      </c>
      <c r="AR22" s="103" t="str">
        <f>'0613臨海,東淀川,0704丸善,0710東淀川'!G20</f>
        <v>Carpe Diem</v>
      </c>
      <c r="AS22" s="101">
        <v>2</v>
      </c>
      <c r="AT22" s="103">
        <f>AT3</f>
        <v>0</v>
      </c>
      <c r="AU22" s="101">
        <v>2</v>
      </c>
      <c r="AV22" s="103">
        <f>AV3</f>
        <v>0</v>
      </c>
      <c r="AW22" s="101">
        <v>2</v>
      </c>
      <c r="AX22" s="103" t="str">
        <f>'0613臨海,東淀川,0704丸善,0710東淀川'!G8</f>
        <v>大阪市役所</v>
      </c>
      <c r="AY22" s="101">
        <v>2</v>
      </c>
      <c r="AZ22" s="103" t="str">
        <f>'0613臨海,東淀川,0704丸善,0710東淀川'!J8</f>
        <v>蒲公英</v>
      </c>
      <c r="BA22" s="101">
        <v>2</v>
      </c>
      <c r="BB22" s="103" t="str">
        <f>'0613臨海,東淀川,0704丸善,0710東淀川'!G12</f>
        <v>クボタ</v>
      </c>
      <c r="BC22" s="101">
        <v>2</v>
      </c>
      <c r="BD22" s="103" t="str">
        <f>'0613臨海,東淀川,0704丸善,0710東淀川'!J12</f>
        <v>ONEWAY</v>
      </c>
      <c r="BE22" s="101">
        <v>2</v>
      </c>
      <c r="BF22" s="103" t="str">
        <f>'0613臨海,東淀川,0704丸善,0710東淀川'!G16</f>
        <v>ＯＡＳＩＳ</v>
      </c>
      <c r="BG22" s="101">
        <v>2</v>
      </c>
      <c r="BH22" s="103" t="str">
        <f>'1219羽曳野'!S4</f>
        <v>選手権1次(457)負</v>
      </c>
      <c r="BI22" s="101">
        <v>2</v>
      </c>
      <c r="BJ22" s="103" t="str">
        <f>'1219羽曳野'!S8</f>
        <v>選手権1次(458)負</v>
      </c>
      <c r="BK22" s="101">
        <v>2</v>
      </c>
      <c r="BL22" s="103" t="str">
        <f>'1219羽曳野'!S12</f>
        <v>選手権1次(411)負</v>
      </c>
      <c r="BM22" s="101">
        <v>2</v>
      </c>
      <c r="BN22" s="103" t="str">
        <f>'1219羽曳野'!S16</f>
        <v>選手権1次(412)負</v>
      </c>
      <c r="BO22" s="101">
        <v>2</v>
      </c>
      <c r="BP22" s="103" t="str">
        <f>'1219羽曳野'!S20</f>
        <v>選手権1次(413)負</v>
      </c>
      <c r="BQ22" s="101">
        <v>2</v>
      </c>
      <c r="BR22" s="103" t="str">
        <f>'1219羽曳野'!S24</f>
        <v>選手権1次(414)負</v>
      </c>
      <c r="BT22" s="101">
        <v>2</v>
      </c>
      <c r="BU22" s="103" t="str">
        <f>'0711おおきに'!S4</f>
        <v>星籠会</v>
      </c>
      <c r="BV22" s="101">
        <v>2</v>
      </c>
      <c r="BW22" s="103" t="str">
        <f>'0711おおきに'!P8</f>
        <v>損保ジャパン日本興亜</v>
      </c>
      <c r="BX22" s="101">
        <v>2</v>
      </c>
      <c r="BY22" s="103" t="str">
        <f>'0711おおきに'!S8</f>
        <v>Quickmonkey</v>
      </c>
      <c r="BZ22" s="101">
        <v>2</v>
      </c>
      <c r="CA22" s="103" t="str">
        <f>'0711おおきに'!P12</f>
        <v>大阪山田クラブ</v>
      </c>
      <c r="CF22" s="101">
        <v>2</v>
      </c>
      <c r="CG22" s="103" t="str">
        <f>'1107家原,1113千島'!G8</f>
        <v>3部A い6位</v>
      </c>
      <c r="CH22" s="101">
        <v>2</v>
      </c>
      <c r="CI22" s="103" t="str">
        <f>'1121岸和田'!H21</f>
        <v>3部A う3位</v>
      </c>
      <c r="CJ22" s="101">
        <v>2</v>
      </c>
      <c r="CK22" s="103" t="str">
        <f>'1121岸和田'!N17</f>
        <v>3部A う4位</v>
      </c>
      <c r="CN22" s="101">
        <v>2</v>
      </c>
      <c r="CO22" s="103" t="str">
        <f>'1121岸和田'!K5</f>
        <v>4部 つ4位</v>
      </c>
      <c r="CP22" s="101">
        <v>2</v>
      </c>
      <c r="CQ22" s="103" t="str">
        <f>'1121岸和田'!N5</f>
        <v>4部 つ3位</v>
      </c>
      <c r="CR22" s="101">
        <v>2</v>
      </c>
      <c r="CS22" s="103" t="str">
        <f>'1121岸和田'!K13</f>
        <v>4部 つ2位</v>
      </c>
      <c r="CT22" s="101">
        <v>2</v>
      </c>
      <c r="CU22" s="103">
        <f>CU3</f>
        <v>0</v>
      </c>
      <c r="CW22" s="101">
        <v>2</v>
      </c>
      <c r="CX22" s="103" t="str">
        <f>'1003臨海,美原'!R4</f>
        <v>HOT BALLER'S</v>
      </c>
      <c r="CY22" s="101">
        <v>2</v>
      </c>
      <c r="CZ22" s="103" t="str">
        <f>'1003臨海,美原'!R8</f>
        <v>UNITE</v>
      </c>
      <c r="DA22" s="101">
        <v>2</v>
      </c>
      <c r="DB22" s="103" t="str">
        <f>'1121岸和田'!Q5</f>
        <v>3部 は5位</v>
      </c>
      <c r="DC22" s="101">
        <v>2</v>
      </c>
      <c r="DD22" s="103" t="str">
        <f>'1121岸和田'!Q9</f>
        <v>3部 ひ2位</v>
      </c>
      <c r="DE22" s="101">
        <v>2</v>
      </c>
      <c r="DF22" s="103" t="str">
        <f>'1121岸和田'!Q13</f>
        <v>3部 ひ3位</v>
      </c>
      <c r="DG22" s="101"/>
      <c r="DH22" s="103" t="str">
        <f>'0213,19千島,0223美原'!R8</f>
        <v>K1位</v>
      </c>
      <c r="DI22" s="101"/>
      <c r="DJ22" s="103" t="str">
        <f>'0213,19千島,0223美原'!U8</f>
        <v>K2位</v>
      </c>
      <c r="DK22" s="101"/>
      <c r="DL22" s="103" t="str">
        <f>'0213,19千島,0223美原'!R4</f>
        <v>K3位</v>
      </c>
      <c r="DN22" s="101">
        <v>2</v>
      </c>
      <c r="DO22" s="103" t="str">
        <f>'0711おおきに'!J4</f>
        <v>Regain</v>
      </c>
      <c r="DP22" s="101">
        <v>2</v>
      </c>
      <c r="DQ22" s="103" t="str">
        <f>'1226美原,0108ラク'!J20</f>
        <v>CS2位</v>
      </c>
      <c r="DR22" s="101">
        <v>2</v>
      </c>
      <c r="DS22" s="103" t="str">
        <f>'1226美原,0108ラク'!J16</f>
        <v>CS5位</v>
      </c>
      <c r="DT22" s="101">
        <v>2</v>
      </c>
      <c r="DU22" s="103" t="str">
        <f>'1226美原,0108ラク'!G20</f>
        <v>CS2位</v>
      </c>
      <c r="DV22" s="101">
        <v>2</v>
      </c>
      <c r="DW22" s="103" t="str">
        <f>'1128,1205,19B＆G'!G16</f>
        <v>CS6位</v>
      </c>
    </row>
    <row r="23" spans="1:127" ht="17.25" customHeight="1" thickBot="1" x14ac:dyDescent="0.3">
      <c r="A23" s="191"/>
      <c r="B23" s="191"/>
      <c r="C23" s="190"/>
      <c r="D23" s="190"/>
      <c r="E23" s="191"/>
      <c r="F23" s="191"/>
      <c r="G23" s="191"/>
      <c r="H23" s="190"/>
      <c r="T23" s="100">
        <v>6</v>
      </c>
      <c r="U23" s="148">
        <f>U11</f>
        <v>0</v>
      </c>
      <c r="V23" s="100">
        <v>6</v>
      </c>
      <c r="W23" s="148">
        <f>W11</f>
        <v>0</v>
      </c>
      <c r="X23" s="100">
        <v>6</v>
      </c>
      <c r="Y23" s="148">
        <f>Y11</f>
        <v>0</v>
      </c>
      <c r="AA23" s="100">
        <v>6</v>
      </c>
      <c r="AB23" s="148">
        <f>AB11</f>
        <v>0</v>
      </c>
      <c r="AC23" s="100">
        <v>6</v>
      </c>
      <c r="AD23" s="148">
        <f>AD11</f>
        <v>0</v>
      </c>
      <c r="AE23" s="100">
        <v>6</v>
      </c>
      <c r="AF23" s="148">
        <f>AF11</f>
        <v>0</v>
      </c>
      <c r="AH23" s="100">
        <v>6</v>
      </c>
      <c r="AI23" s="148">
        <f>AI11</f>
        <v>0</v>
      </c>
      <c r="AJ23" s="100">
        <v>6</v>
      </c>
      <c r="AK23" s="148">
        <f>AK11</f>
        <v>0</v>
      </c>
      <c r="AM23" s="100">
        <v>6</v>
      </c>
      <c r="AN23" s="148">
        <f>AN3</f>
        <v>0</v>
      </c>
      <c r="AO23" s="100">
        <v>6</v>
      </c>
      <c r="AP23" s="148">
        <f>AP3</f>
        <v>0</v>
      </c>
      <c r="AQ23" s="100">
        <v>6</v>
      </c>
      <c r="AR23" s="148">
        <f>AR11</f>
        <v>0</v>
      </c>
      <c r="AS23" s="100">
        <v>6</v>
      </c>
      <c r="AT23" s="148">
        <f>AT11</f>
        <v>0</v>
      </c>
      <c r="AU23" s="100">
        <v>6</v>
      </c>
      <c r="AV23" s="148">
        <f>AV11</f>
        <v>0</v>
      </c>
      <c r="AW23" s="100">
        <v>6</v>
      </c>
      <c r="AX23" s="148">
        <f>AX11</f>
        <v>0</v>
      </c>
      <c r="AY23" s="100">
        <v>6</v>
      </c>
      <c r="AZ23" s="148">
        <f>AZ11</f>
        <v>0</v>
      </c>
      <c r="BA23" s="100">
        <v>6</v>
      </c>
      <c r="BB23" s="148">
        <f>BB11</f>
        <v>0</v>
      </c>
      <c r="BC23" s="100">
        <v>6</v>
      </c>
      <c r="BD23" s="148">
        <f>BD11</f>
        <v>0</v>
      </c>
      <c r="BE23" s="100">
        <v>6</v>
      </c>
      <c r="BF23" s="148">
        <f>BF11</f>
        <v>0</v>
      </c>
      <c r="BG23" s="100">
        <v>6</v>
      </c>
      <c r="BH23" s="148">
        <f>BH11</f>
        <v>0</v>
      </c>
      <c r="BI23" s="100">
        <v>6</v>
      </c>
      <c r="BJ23" s="148">
        <f>BJ11</f>
        <v>0</v>
      </c>
      <c r="BK23" s="100">
        <v>6</v>
      </c>
      <c r="BL23" s="148">
        <f>BL11</f>
        <v>0</v>
      </c>
      <c r="BM23" s="100">
        <v>6</v>
      </c>
      <c r="BN23" s="148">
        <f>BN11</f>
        <v>0</v>
      </c>
      <c r="BO23" s="100">
        <v>6</v>
      </c>
      <c r="BP23" s="148">
        <f>BP11</f>
        <v>0</v>
      </c>
      <c r="BQ23" s="100">
        <v>6</v>
      </c>
      <c r="BR23" s="148">
        <f>BR11</f>
        <v>0</v>
      </c>
      <c r="BT23" s="100">
        <v>6</v>
      </c>
      <c r="BU23" s="148">
        <f>BU11</f>
        <v>0</v>
      </c>
      <c r="BV23" s="100">
        <v>6</v>
      </c>
      <c r="BW23" s="148">
        <f>BW11</f>
        <v>0</v>
      </c>
      <c r="BX23" s="100">
        <v>6</v>
      </c>
      <c r="BY23" s="148">
        <f>BY11</f>
        <v>0</v>
      </c>
      <c r="BZ23" s="100">
        <v>6</v>
      </c>
      <c r="CA23" s="148">
        <f>CA11</f>
        <v>0</v>
      </c>
      <c r="CF23" s="100">
        <v>6</v>
      </c>
      <c r="CG23" s="148">
        <f>CG11</f>
        <v>0</v>
      </c>
      <c r="CH23" s="100">
        <v>6</v>
      </c>
      <c r="CI23" s="148">
        <f>CI11</f>
        <v>0</v>
      </c>
      <c r="CJ23" s="100">
        <v>6</v>
      </c>
      <c r="CK23" s="148">
        <f>CK11</f>
        <v>0</v>
      </c>
      <c r="CN23" s="100">
        <v>6</v>
      </c>
      <c r="CO23" s="148">
        <f>CO11</f>
        <v>0</v>
      </c>
      <c r="CP23" s="100">
        <v>6</v>
      </c>
      <c r="CQ23" s="148">
        <f>CQ11</f>
        <v>0</v>
      </c>
      <c r="CR23" s="100">
        <v>6</v>
      </c>
      <c r="CS23" s="148">
        <f>CS11</f>
        <v>0</v>
      </c>
      <c r="CT23" s="100">
        <v>6</v>
      </c>
      <c r="CU23" s="148">
        <f>CU11</f>
        <v>0</v>
      </c>
      <c r="CW23" s="100">
        <v>6</v>
      </c>
      <c r="CX23" s="148">
        <f>CX11</f>
        <v>0</v>
      </c>
      <c r="CY23" s="100">
        <v>6</v>
      </c>
      <c r="CZ23" s="148">
        <f>CZ11</f>
        <v>0</v>
      </c>
      <c r="DA23" s="100">
        <v>6</v>
      </c>
      <c r="DB23" s="148">
        <f>DB11</f>
        <v>0</v>
      </c>
      <c r="DC23" s="100">
        <v>6</v>
      </c>
      <c r="DD23" s="148">
        <f>DD11</f>
        <v>0</v>
      </c>
      <c r="DE23" s="100">
        <v>6</v>
      </c>
      <c r="DF23" s="148">
        <f>DF11</f>
        <v>0</v>
      </c>
      <c r="DG23" s="100"/>
      <c r="DH23" s="148">
        <f>DH11</f>
        <v>0</v>
      </c>
      <c r="DI23" s="100"/>
      <c r="DJ23" s="148">
        <f>DJ11</f>
        <v>0</v>
      </c>
      <c r="DK23" s="100"/>
      <c r="DL23" s="148">
        <f>DL11</f>
        <v>0</v>
      </c>
      <c r="DN23" s="100">
        <v>6</v>
      </c>
      <c r="DO23" s="148">
        <f>DO11</f>
        <v>0</v>
      </c>
      <c r="DP23" s="100">
        <v>6</v>
      </c>
      <c r="DQ23" s="148">
        <f>DQ11</f>
        <v>0</v>
      </c>
      <c r="DR23" s="100">
        <v>6</v>
      </c>
      <c r="DS23" s="148">
        <f>DS11</f>
        <v>0</v>
      </c>
      <c r="DT23" s="100">
        <v>6</v>
      </c>
      <c r="DU23" s="148">
        <f>DU11</f>
        <v>0</v>
      </c>
      <c r="DV23" s="100">
        <v>6</v>
      </c>
      <c r="DW23" s="148">
        <f>DW11</f>
        <v>0</v>
      </c>
    </row>
    <row r="24" spans="1:127" ht="17.25" customHeight="1" thickBot="1" x14ac:dyDescent="0.3">
      <c r="A24" s="192"/>
      <c r="B24" s="193">
        <v>1</v>
      </c>
      <c r="C24" s="193">
        <v>2</v>
      </c>
      <c r="D24" s="193">
        <v>3</v>
      </c>
      <c r="E24" s="194">
        <v>4</v>
      </c>
      <c r="F24" s="220"/>
      <c r="G24" s="220"/>
      <c r="H24" s="494"/>
      <c r="I24" s="493"/>
      <c r="T24" s="680"/>
      <c r="U24" s="680"/>
      <c r="V24" s="680"/>
      <c r="W24" s="680"/>
      <c r="X24" s="680"/>
      <c r="Y24" s="680"/>
      <c r="AA24" s="680"/>
      <c r="AB24" s="680"/>
      <c r="AC24" s="680"/>
      <c r="AD24" s="680"/>
      <c r="AE24" s="680"/>
      <c r="AF24" s="680"/>
      <c r="AH24" s="680"/>
      <c r="AI24" s="680"/>
      <c r="AJ24" s="680"/>
      <c r="AK24" s="680"/>
      <c r="AM24" s="680"/>
      <c r="AN24" s="680"/>
      <c r="AO24" s="680"/>
      <c r="AP24" s="680"/>
      <c r="AQ24" s="680"/>
      <c r="AR24" s="680"/>
      <c r="AS24" s="680"/>
      <c r="AT24" s="680"/>
      <c r="AU24" s="680"/>
      <c r="AV24" s="680"/>
      <c r="AW24" s="680"/>
      <c r="AX24" s="680"/>
      <c r="AY24" s="680"/>
      <c r="AZ24" s="680"/>
      <c r="BA24" s="680"/>
      <c r="BB24" s="680"/>
      <c r="BC24" s="680"/>
      <c r="BD24" s="680"/>
      <c r="BE24" s="680"/>
      <c r="BF24" s="680"/>
      <c r="BG24" s="680"/>
      <c r="BH24" s="680"/>
      <c r="BI24" s="680"/>
      <c r="BJ24" s="680"/>
      <c r="BK24" s="680"/>
      <c r="BL24" s="680"/>
      <c r="BM24" s="680"/>
      <c r="BN24" s="680"/>
      <c r="BO24" s="680"/>
      <c r="BP24" s="680"/>
      <c r="BQ24" s="680"/>
      <c r="BR24" s="680"/>
      <c r="BT24" s="682"/>
      <c r="BU24" s="682"/>
      <c r="BV24" s="682"/>
      <c r="BW24" s="682"/>
      <c r="BX24" s="682"/>
      <c r="BY24" s="682"/>
      <c r="BZ24" s="682"/>
      <c r="CA24" s="682"/>
      <c r="CB24" s="680"/>
      <c r="CC24" s="680"/>
      <c r="CD24" s="680"/>
      <c r="CE24" s="680"/>
      <c r="CF24" s="680"/>
      <c r="CG24" s="680"/>
      <c r="CH24" s="680"/>
      <c r="CI24" s="680"/>
      <c r="CJ24" s="680"/>
      <c r="CK24" s="680"/>
      <c r="CL24" s="680"/>
      <c r="CM24" s="680"/>
      <c r="CN24" s="680"/>
      <c r="CO24" s="680"/>
      <c r="CP24" s="680"/>
      <c r="CQ24" s="680"/>
      <c r="CR24" s="680"/>
      <c r="CS24" s="680"/>
      <c r="CT24" s="682"/>
      <c r="CU24" s="682"/>
      <c r="CW24" s="682"/>
      <c r="CX24" s="682"/>
      <c r="CY24" s="682"/>
      <c r="CZ24" s="682"/>
      <c r="DA24" s="682"/>
      <c r="DB24" s="682"/>
      <c r="DC24" s="682"/>
      <c r="DD24" s="682"/>
      <c r="DE24" s="682"/>
      <c r="DF24" s="682"/>
      <c r="DG24" s="682"/>
      <c r="DH24" s="682"/>
      <c r="DI24" s="682"/>
      <c r="DJ24" s="682"/>
      <c r="DK24" s="682"/>
      <c r="DL24" s="682"/>
      <c r="DN24" s="682"/>
      <c r="DO24" s="682"/>
      <c r="DP24" s="682"/>
      <c r="DQ24" s="682"/>
      <c r="DR24" s="682"/>
      <c r="DS24" s="682"/>
      <c r="DT24" s="682"/>
      <c r="DU24" s="682"/>
      <c r="DV24" s="682"/>
      <c r="DW24" s="682"/>
    </row>
    <row r="25" spans="1:127" ht="17.25" customHeight="1" x14ac:dyDescent="0.25">
      <c r="A25" s="535" t="s">
        <v>276</v>
      </c>
      <c r="B25" s="923" t="s">
        <v>904</v>
      </c>
      <c r="C25" s="923" t="s">
        <v>957</v>
      </c>
      <c r="D25" s="923" t="s">
        <v>958</v>
      </c>
      <c r="E25" s="922" t="s">
        <v>959</v>
      </c>
      <c r="F25" s="202"/>
      <c r="G25" s="202" t="s">
        <v>296</v>
      </c>
      <c r="H25" s="60"/>
      <c r="I25" s="506" t="s">
        <v>284</v>
      </c>
      <c r="T25" s="4"/>
      <c r="U25" s="111" t="str">
        <f>U21</f>
        <v>男子-1部　A</v>
      </c>
      <c r="V25" s="4"/>
      <c r="W25" s="111" t="str">
        <f>W21</f>
        <v>男子-1部　B</v>
      </c>
      <c r="X25" s="4"/>
      <c r="Y25" s="111" t="str">
        <f>Y21</f>
        <v>男子-1部　C</v>
      </c>
      <c r="AA25" s="4"/>
      <c r="AB25" s="111" t="str">
        <f>AB21</f>
        <v>男子1部 1位リーグ</v>
      </c>
      <c r="AC25" s="4"/>
      <c r="AD25" s="111" t="str">
        <f>AD21</f>
        <v>男子1部 2位リーグ</v>
      </c>
      <c r="AE25" s="4"/>
      <c r="AF25" s="111" t="str">
        <f>AF21</f>
        <v>男子1部 3位リーグ</v>
      </c>
      <c r="AH25" s="4"/>
      <c r="AI25" s="111" t="str">
        <f>AI21</f>
        <v>男子-2部A　D</v>
      </c>
      <c r="AJ25" s="4"/>
      <c r="AK25" s="111" t="str">
        <f>AK21</f>
        <v>男子-2部A　E</v>
      </c>
      <c r="AS25" s="4"/>
      <c r="AT25" s="111" t="str">
        <f>AT21</f>
        <v>男子-3部A　え</v>
      </c>
      <c r="AU25" s="4"/>
      <c r="AV25" s="111" t="str">
        <f>AV21</f>
        <v>男子-3部A　お</v>
      </c>
      <c r="BQ25" s="4"/>
      <c r="BR25" s="111" t="str">
        <f>BR21</f>
        <v>男子　トライアル F</v>
      </c>
      <c r="CT25" s="1074" t="str">
        <f>CT53</f>
        <v>男子-4部　Z</v>
      </c>
      <c r="CU25" s="1075"/>
      <c r="DE25" s="817"/>
      <c r="DF25" s="818" t="str">
        <f>DF21</f>
        <v>女子 チャレンジ L</v>
      </c>
      <c r="DG25" s="817"/>
      <c r="DH25" s="818" t="str">
        <f>DH21</f>
        <v>女子 チャレンジ チャンピオンS</v>
      </c>
      <c r="DI25" s="817"/>
      <c r="DJ25" s="818" t="str">
        <f>DJ21</f>
        <v>女子 チャレンジ 4位決定リーグ</v>
      </c>
      <c r="DK25" s="817"/>
      <c r="DL25" s="818" t="str">
        <f>DL21</f>
        <v>女子 チャレンジ 7位決定リーグ</v>
      </c>
      <c r="DN25" s="817"/>
      <c r="DO25" s="818" t="str">
        <f>DO21</f>
        <v>OA40 CS 女子</v>
      </c>
      <c r="DP25" s="817"/>
      <c r="DQ25" s="818" t="str">
        <f>DQ21</f>
        <v>OA 男子 チャレンジ</v>
      </c>
      <c r="DR25" s="817"/>
      <c r="DS25" s="818" t="str">
        <f>DS21</f>
        <v>OA 男子 チャレンジ</v>
      </c>
    </row>
    <row r="26" spans="1:127" ht="17.25" customHeight="1" thickBot="1" x14ac:dyDescent="0.3">
      <c r="A26" s="536" t="s">
        <v>277</v>
      </c>
      <c r="B26" s="919" t="s">
        <v>905</v>
      </c>
      <c r="C26" s="919" t="s">
        <v>906</v>
      </c>
      <c r="D26" s="920" t="s">
        <v>960</v>
      </c>
      <c r="E26" s="921" t="s">
        <v>961</v>
      </c>
      <c r="F26" s="233"/>
      <c r="G26" s="233" t="s">
        <v>297</v>
      </c>
      <c r="H26" s="220"/>
      <c r="I26" s="507"/>
      <c r="T26" s="101">
        <v>1</v>
      </c>
      <c r="U26" s="509" t="str">
        <f>'0613おおきに'!P23</f>
        <v>Black Jack</v>
      </c>
      <c r="V26" s="101">
        <v>1</v>
      </c>
      <c r="W26" s="509" t="str">
        <f>'0613おおきに'!P19</f>
        <v>はじめまして</v>
      </c>
      <c r="X26" s="101">
        <v>1</v>
      </c>
      <c r="Y26" s="509" t="str">
        <f>'0613おおきに'!S23</f>
        <v>Three Horses</v>
      </c>
      <c r="AA26" s="101">
        <v>1</v>
      </c>
      <c r="AB26" s="509" t="str">
        <f>'1024丸善,1024,30千島,1103美原'!R19</f>
        <v>1部リーグA1位</v>
      </c>
      <c r="AC26" s="101">
        <v>1</v>
      </c>
      <c r="AD26" s="509" t="str">
        <f>'1024丸善,1024,30千島,1103美原'!U19</f>
        <v>1部リーグA2位</v>
      </c>
      <c r="AE26" s="101">
        <v>1</v>
      </c>
      <c r="AF26" s="509" t="str">
        <f>'1009,10,16千島,1017美原'!U19</f>
        <v>1部リーグA3位</v>
      </c>
      <c r="AH26" s="101">
        <v>1</v>
      </c>
      <c r="AI26" s="509" t="str">
        <f>'0613おおきに'!S19</f>
        <v>STAND　PLAY</v>
      </c>
      <c r="AJ26" s="101">
        <v>1</v>
      </c>
      <c r="AK26" s="509" t="str">
        <f>'0723美原,0724東淀川'!J15</f>
        <v>ORIGINAL　W.L.S</v>
      </c>
      <c r="AS26" s="101">
        <v>1</v>
      </c>
      <c r="AT26" s="509">
        <f>AT2</f>
        <v>0</v>
      </c>
      <c r="AU26" s="101">
        <v>1</v>
      </c>
      <c r="AV26" s="509">
        <f>AV2</f>
        <v>0</v>
      </c>
      <c r="BQ26" s="101">
        <v>1</v>
      </c>
      <c r="BR26" s="509" t="str">
        <f>'1219羽曳野'!S23</f>
        <v>選手権1次(451)負</v>
      </c>
      <c r="CT26" s="101">
        <v>1</v>
      </c>
      <c r="CU26" s="509">
        <f>CU2</f>
        <v>0</v>
      </c>
      <c r="DE26" s="101">
        <v>1</v>
      </c>
      <c r="DF26" s="509" t="str">
        <f>'1121岸和田'!Q12</f>
        <v>3部 は4位</v>
      </c>
      <c r="DG26" s="101"/>
      <c r="DH26" s="509" t="str">
        <f>'0213,19千島,0223美原'!R7</f>
        <v>J1位</v>
      </c>
      <c r="DI26" s="101"/>
      <c r="DJ26" s="509" t="str">
        <f>'0213,19千島,0223美原'!U7</f>
        <v>J2位</v>
      </c>
      <c r="DK26" s="101"/>
      <c r="DL26" s="509" t="str">
        <f>'0213,19千島,0223美原'!R3</f>
        <v>J3位</v>
      </c>
      <c r="DN26" s="101">
        <v>1</v>
      </c>
      <c r="DO26" s="509" t="str">
        <f>'0711おおきに'!J3</f>
        <v>大阪FLIPPERS</v>
      </c>
      <c r="DP26" s="101">
        <v>1</v>
      </c>
      <c r="DQ26" s="509" t="str">
        <f>'1226美原,0108ラク'!J19</f>
        <v>CS1位</v>
      </c>
      <c r="DR26" s="101">
        <v>1</v>
      </c>
      <c r="DS26" s="509" t="str">
        <f>'1226美原,0108ラク'!J15</f>
        <v>CS4位</v>
      </c>
    </row>
    <row r="27" spans="1:127" ht="17.25" customHeight="1" x14ac:dyDescent="0.25">
      <c r="A27" s="506"/>
      <c r="G27" s="506"/>
      <c r="H27" s="494"/>
      <c r="I27" s="495"/>
      <c r="T27" s="100">
        <v>4</v>
      </c>
      <c r="U27" s="508">
        <f>U7</f>
        <v>0</v>
      </c>
      <c r="V27" s="100">
        <v>4</v>
      </c>
      <c r="W27" s="508">
        <f>W7</f>
        <v>0</v>
      </c>
      <c r="X27" s="100">
        <v>4</v>
      </c>
      <c r="Y27" s="508">
        <f>Y7</f>
        <v>0</v>
      </c>
      <c r="AA27" s="100">
        <v>4</v>
      </c>
      <c r="AB27" s="508">
        <f>AB7</f>
        <v>0</v>
      </c>
      <c r="AC27" s="100">
        <v>4</v>
      </c>
      <c r="AD27" s="508">
        <f>AD7</f>
        <v>0</v>
      </c>
      <c r="AE27" s="100">
        <v>4</v>
      </c>
      <c r="AF27" s="508">
        <f>AF7</f>
        <v>0</v>
      </c>
      <c r="AH27" s="100">
        <v>4</v>
      </c>
      <c r="AI27" s="508">
        <f>AI7</f>
        <v>0</v>
      </c>
      <c r="AJ27" s="100">
        <v>4</v>
      </c>
      <c r="AK27" s="508">
        <f>AK7</f>
        <v>0</v>
      </c>
      <c r="AS27" s="100">
        <v>4</v>
      </c>
      <c r="AT27" s="508">
        <f>AT7</f>
        <v>0</v>
      </c>
      <c r="AU27" s="100">
        <v>4</v>
      </c>
      <c r="AV27" s="508">
        <f>AV7</f>
        <v>0</v>
      </c>
      <c r="BQ27" s="100">
        <v>4</v>
      </c>
      <c r="BR27" s="508">
        <f>BR7</f>
        <v>0</v>
      </c>
      <c r="CT27" s="100">
        <v>4</v>
      </c>
      <c r="CU27" s="508">
        <f>CU7</f>
        <v>0</v>
      </c>
      <c r="DE27" s="100">
        <v>4</v>
      </c>
      <c r="DF27" s="508">
        <f>DF7</f>
        <v>0</v>
      </c>
      <c r="DG27" s="100"/>
      <c r="DH27" s="508">
        <f>DH7</f>
        <v>0</v>
      </c>
      <c r="DI27" s="100"/>
      <c r="DJ27" s="508">
        <f>DJ7</f>
        <v>0</v>
      </c>
      <c r="DK27" s="100"/>
      <c r="DL27" s="508">
        <f>DL7</f>
        <v>0</v>
      </c>
      <c r="DN27" s="100">
        <v>4</v>
      </c>
      <c r="DO27" s="508">
        <f>DO7</f>
        <v>0</v>
      </c>
      <c r="DP27" s="100">
        <v>4</v>
      </c>
      <c r="DQ27" s="508">
        <f>DQ7</f>
        <v>0</v>
      </c>
      <c r="DR27" s="100">
        <v>4</v>
      </c>
      <c r="DS27" s="508">
        <f>DS7</f>
        <v>0</v>
      </c>
    </row>
    <row r="28" spans="1:127" s="256" customFormat="1" ht="17.25" customHeight="1" thickBot="1" x14ac:dyDescent="0.3">
      <c r="A28" s="506"/>
      <c r="G28" s="506"/>
      <c r="H28" s="494"/>
      <c r="I28" s="493"/>
      <c r="T28" s="680"/>
      <c r="U28" s="680"/>
      <c r="V28" s="680"/>
      <c r="W28" s="680"/>
      <c r="X28" s="680"/>
      <c r="Y28" s="680"/>
      <c r="Z28"/>
      <c r="AA28" s="680"/>
      <c r="AB28" s="680"/>
      <c r="AC28" s="680"/>
      <c r="AD28" s="680"/>
      <c r="AE28" s="680"/>
      <c r="AF28" s="680"/>
      <c r="AH28" s="680"/>
      <c r="AI28" s="680"/>
      <c r="AJ28" s="680"/>
      <c r="AK28" s="680"/>
      <c r="AL28"/>
      <c r="AM28" s="680"/>
      <c r="AN28" s="680"/>
      <c r="AO28" s="680"/>
      <c r="AP28" s="680"/>
      <c r="AQ28" s="680"/>
      <c r="AR28" s="680"/>
      <c r="AS28" s="680"/>
      <c r="AT28" s="680"/>
      <c r="AU28" s="680"/>
      <c r="AV28" s="680"/>
      <c r="AW28" s="7"/>
      <c r="AX28" s="7"/>
      <c r="AY28" s="7"/>
      <c r="AZ28" s="7"/>
      <c r="BA28" s="7"/>
      <c r="BB28" s="7"/>
      <c r="BC28" s="7"/>
      <c r="BD28" s="7"/>
      <c r="BE28" s="7"/>
      <c r="BF28" s="7"/>
      <c r="BG28" s="680"/>
      <c r="BH28" s="680"/>
      <c r="BI28" s="680"/>
      <c r="BJ28" s="680"/>
      <c r="BK28" s="680"/>
      <c r="BL28" s="680"/>
      <c r="BM28" s="680"/>
      <c r="BN28" s="680"/>
      <c r="BO28" s="680"/>
      <c r="BP28" s="680"/>
      <c r="BQ28" s="680"/>
      <c r="BR28" s="680"/>
      <c r="BT28" s="682"/>
      <c r="BU28" s="682"/>
      <c r="BV28" s="682"/>
      <c r="BW28" s="682"/>
      <c r="BX28" s="682"/>
      <c r="BY28" s="682"/>
      <c r="BZ28" s="682"/>
      <c r="CA28" s="682"/>
      <c r="CB28" s="7"/>
      <c r="CC28" s="7"/>
      <c r="CD28" s="7"/>
      <c r="CE28" s="7"/>
      <c r="CF28" s="7"/>
      <c r="CG28" s="7"/>
      <c r="CH28" s="7"/>
      <c r="CI28" s="7"/>
      <c r="CJ28" s="7"/>
      <c r="CK28" s="7"/>
      <c r="CL28" s="7"/>
      <c r="CM28" s="7"/>
      <c r="CN28" s="7"/>
      <c r="CO28" s="7"/>
      <c r="CP28" s="7"/>
      <c r="CQ28" s="7"/>
      <c r="CR28" s="7"/>
      <c r="CS28" s="7"/>
      <c r="CT28" s="682"/>
      <c r="CU28" s="682"/>
      <c r="CW28" s="682"/>
      <c r="CX28" s="682"/>
      <c r="CY28" s="682"/>
      <c r="CZ28" s="682"/>
      <c r="DA28" s="682"/>
      <c r="DB28" s="682"/>
      <c r="DC28" s="682"/>
      <c r="DD28" s="682"/>
      <c r="DE28" s="682"/>
      <c r="DF28" s="682"/>
      <c r="DG28" s="682"/>
      <c r="DH28" s="682"/>
      <c r="DI28" s="682"/>
      <c r="DJ28" s="682"/>
      <c r="DK28" s="682"/>
      <c r="DL28" s="682"/>
      <c r="DN28" s="682"/>
      <c r="DO28" s="682"/>
      <c r="DP28" s="682"/>
      <c r="DQ28" s="682"/>
      <c r="DR28" s="682"/>
      <c r="DS28" s="682"/>
      <c r="DT28" s="682"/>
      <c r="DU28" s="682"/>
      <c r="DV28" s="682"/>
      <c r="DW28" s="682"/>
    </row>
    <row r="29" spans="1:127" s="256" customFormat="1" ht="17.25" customHeight="1" x14ac:dyDescent="0.25">
      <c r="A29" s="506"/>
      <c r="G29" s="506"/>
      <c r="H29" s="506"/>
      <c r="I29" s="493"/>
      <c r="T29" s="4"/>
      <c r="U29" s="111" t="str">
        <f>U25</f>
        <v>男子-1部　A</v>
      </c>
      <c r="V29" s="4"/>
      <c r="W29" s="111" t="str">
        <f>W25</f>
        <v>男子-1部　B</v>
      </c>
      <c r="X29" s="4"/>
      <c r="Y29" s="111" t="str">
        <f>Y25</f>
        <v>男子-1部　C</v>
      </c>
      <c r="Z29"/>
      <c r="AA29" s="4"/>
      <c r="AB29" s="111" t="str">
        <f>AB25</f>
        <v>男子1部 1位リーグ</v>
      </c>
      <c r="AC29" s="4"/>
      <c r="AD29" s="111" t="str">
        <f>AD25</f>
        <v>男子1部 2位リーグ</v>
      </c>
      <c r="AE29" s="4"/>
      <c r="AF29" s="111" t="str">
        <f>AF25</f>
        <v>男子1部 3位リーグ</v>
      </c>
      <c r="AH29" s="4"/>
      <c r="AI29" s="111" t="str">
        <f>AI25</f>
        <v>男子-2部A　D</v>
      </c>
      <c r="AJ29" s="4"/>
      <c r="AK29" s="111" t="str">
        <f>AK25</f>
        <v>男子-2部A　E</v>
      </c>
      <c r="AL29"/>
      <c r="AM29" s="4"/>
      <c r="AN29" s="111" t="str">
        <f>'0613おおきに'!P2</f>
        <v>男子-2部B　G</v>
      </c>
      <c r="AO29" s="4"/>
      <c r="AP29" s="111" t="str">
        <f>'0613おおきに'!P6</f>
        <v>男子-2部B　H</v>
      </c>
      <c r="AQ29" s="7"/>
      <c r="AR29" s="7"/>
      <c r="AS29" s="4"/>
      <c r="AT29" s="111" t="str">
        <f>AT25</f>
        <v>男子-3部A　え</v>
      </c>
      <c r="AU29" s="4"/>
      <c r="AV29" s="111" t="str">
        <f>AV25</f>
        <v>男子-3部A　お</v>
      </c>
      <c r="AW29" s="7"/>
      <c r="AX29" s="7"/>
      <c r="AY29" s="7"/>
      <c r="AZ29" s="7"/>
      <c r="BA29" s="7"/>
      <c r="BB29" s="7"/>
      <c r="BC29" s="7"/>
      <c r="BD29" s="7"/>
      <c r="BE29" s="7"/>
      <c r="BF29" s="7"/>
      <c r="BG29" s="4"/>
      <c r="BH29" s="111" t="str">
        <f>'0122,23千島'!J10</f>
        <v>男子　トライアル A</v>
      </c>
      <c r="BI29" s="4"/>
      <c r="BJ29" s="111" t="str">
        <f>'0122,23千島'!G18</f>
        <v>男子　トライアル B</v>
      </c>
      <c r="BK29" s="4"/>
      <c r="BL29" s="111" t="str">
        <f>'0122,23千島'!J18</f>
        <v>男子　トライアル C</v>
      </c>
      <c r="BM29" s="4"/>
      <c r="BN29" s="111" t="str">
        <f>'0122,23千島'!J14</f>
        <v>男子　トライアル D</v>
      </c>
      <c r="BO29" s="4"/>
      <c r="BP29" s="111" t="str">
        <f>'0122,23千島'!G22</f>
        <v>男子　トライアル E</v>
      </c>
      <c r="BQ29" s="4"/>
      <c r="BR29" s="111" t="str">
        <f>BR25</f>
        <v>男子　トライアル F</v>
      </c>
      <c r="BT29" s="260"/>
      <c r="BU29" s="260"/>
      <c r="BV29" s="260"/>
      <c r="BW29" s="260"/>
      <c r="BX29" s="260"/>
      <c r="BY29" s="260"/>
      <c r="BZ29" s="260"/>
      <c r="CA29" s="260"/>
      <c r="CB29" s="7"/>
      <c r="CC29" s="7"/>
      <c r="CD29" s="7"/>
      <c r="CE29" s="7"/>
      <c r="CF29" s="7"/>
      <c r="CG29" s="7"/>
      <c r="CH29" s="7"/>
      <c r="CI29" s="7"/>
      <c r="CJ29" s="7"/>
      <c r="CK29" s="7"/>
      <c r="CL29" s="7"/>
      <c r="CM29" s="7"/>
      <c r="CN29" s="7"/>
      <c r="CO29" s="7"/>
      <c r="CP29" s="7"/>
      <c r="CQ29" s="7"/>
      <c r="CR29" s="7"/>
      <c r="CS29" s="7"/>
      <c r="CT29" s="1074" t="str">
        <f>CT49</f>
        <v>男子-4部　Z</v>
      </c>
      <c r="CU29" s="1075"/>
      <c r="CW29" s="260"/>
      <c r="CX29" s="260"/>
      <c r="CY29" s="260"/>
      <c r="CZ29" s="260"/>
      <c r="DA29" s="817"/>
      <c r="DB29" s="818" t="str">
        <f>'0109,10,30B＆G'!G6</f>
        <v>女子 チャレンジ J</v>
      </c>
      <c r="DC29" s="817"/>
      <c r="DD29" s="818" t="str">
        <f>'0109,10,30B＆G'!G10</f>
        <v>女子 チャレンジ K</v>
      </c>
      <c r="DE29" s="817"/>
      <c r="DF29" s="818" t="str">
        <f>DF25</f>
        <v>女子 チャレンジ L</v>
      </c>
      <c r="DG29" s="817"/>
      <c r="DH29" s="818" t="str">
        <f>DH25</f>
        <v>女子 チャレンジ チャンピオンS</v>
      </c>
      <c r="DI29" s="817"/>
      <c r="DJ29" s="818" t="str">
        <f>DJ25</f>
        <v>女子 チャレンジ 4位決定リーグ</v>
      </c>
      <c r="DK29" s="817"/>
      <c r="DL29" s="818" t="str">
        <f>DL25</f>
        <v>女子 チャレンジ 7位決定リーグ</v>
      </c>
      <c r="DN29" s="817"/>
      <c r="DO29" s="818" t="str">
        <f>DO25</f>
        <v>OA40 CS 女子</v>
      </c>
      <c r="DP29" s="817"/>
      <c r="DQ29" s="818" t="str">
        <f>DQ25</f>
        <v>OA 男子 チャレンジ</v>
      </c>
      <c r="DR29" s="817"/>
      <c r="DS29" s="818" t="str">
        <f>DS25</f>
        <v>OA 男子 チャレンジ</v>
      </c>
      <c r="DT29" s="647"/>
      <c r="DU29" s="648" t="s">
        <v>382</v>
      </c>
      <c r="DV29" s="647"/>
      <c r="DW29" s="648" t="s">
        <v>383</v>
      </c>
    </row>
    <row r="30" spans="1:127" s="256" customFormat="1" ht="17.25" customHeight="1" x14ac:dyDescent="0.25">
      <c r="A30" s="506"/>
      <c r="G30" s="506"/>
      <c r="H30" s="506"/>
      <c r="I30" s="506"/>
      <c r="T30" s="101">
        <v>2</v>
      </c>
      <c r="U30" s="103" t="str">
        <f>'0613おおきに'!P24</f>
        <v>AWESOME　ANSWER</v>
      </c>
      <c r="V30" s="101">
        <v>2</v>
      </c>
      <c r="W30" s="103" t="str">
        <f>'0613おおきに'!P20</f>
        <v>大阪ディノニクス</v>
      </c>
      <c r="X30" s="101">
        <v>2</v>
      </c>
      <c r="Y30" s="103" t="str">
        <f>'0613おおきに'!S24</f>
        <v>友広会SOLMONSTRE</v>
      </c>
      <c r="Z30"/>
      <c r="AA30" s="101">
        <v>2</v>
      </c>
      <c r="AB30" s="103" t="str">
        <f>'1024丸善,1024,30千島,1103美原'!R20</f>
        <v>1部リーグB1位</v>
      </c>
      <c r="AC30" s="101">
        <v>2</v>
      </c>
      <c r="AD30" s="103" t="str">
        <f>'1024丸善,1024,30千島,1103美原'!U20</f>
        <v>1部リーグB2位</v>
      </c>
      <c r="AE30" s="101">
        <v>2</v>
      </c>
      <c r="AF30" s="103" t="str">
        <f>'1009,10,16千島,1017美原'!U20</f>
        <v>1部リーグB3位</v>
      </c>
      <c r="AH30" s="101">
        <v>2</v>
      </c>
      <c r="AI30" s="103" t="str">
        <f>'0613おおきに'!S20</f>
        <v>Golden Age</v>
      </c>
      <c r="AJ30" s="101">
        <v>2</v>
      </c>
      <c r="AK30" s="103" t="str">
        <f>'0723美原,0724東淀川'!J16</f>
        <v>teksa.B</v>
      </c>
      <c r="AL30"/>
      <c r="AM30" s="101">
        <v>2</v>
      </c>
      <c r="AN30" s="103" t="str">
        <f>'0723美原,0724東淀川'!G12</f>
        <v>CLEVER</v>
      </c>
      <c r="AO30" s="101">
        <v>2</v>
      </c>
      <c r="AP30" s="103" t="str">
        <f>'0723美原,0724東淀川'!J12</f>
        <v>HOT BALLER'S</v>
      </c>
      <c r="AQ30" s="7"/>
      <c r="AR30" s="7"/>
      <c r="AS30" s="101">
        <v>2</v>
      </c>
      <c r="AT30" s="103">
        <f>AT3</f>
        <v>0</v>
      </c>
      <c r="AU30" s="101">
        <v>2</v>
      </c>
      <c r="AV30" s="103">
        <f>AV3</f>
        <v>0</v>
      </c>
      <c r="AW30" s="7"/>
      <c r="AX30" s="7"/>
      <c r="AY30" s="7"/>
      <c r="AZ30" s="7"/>
      <c r="BA30" s="7"/>
      <c r="BB30" s="7"/>
      <c r="BC30" s="7"/>
      <c r="BD30" s="7"/>
      <c r="BE30" s="7"/>
      <c r="BF30" s="7"/>
      <c r="BG30" s="101">
        <v>2</v>
      </c>
      <c r="BH30" s="103" t="str">
        <f>'1219羽曳野'!S4</f>
        <v>選手権1次(457)負</v>
      </c>
      <c r="BI30" s="101">
        <v>2</v>
      </c>
      <c r="BJ30" s="103" t="str">
        <f>'1219羽曳野'!S8</f>
        <v>選手権1次(458)負</v>
      </c>
      <c r="BK30" s="101">
        <v>2</v>
      </c>
      <c r="BL30" s="103" t="str">
        <f>'1219羽曳野'!S12</f>
        <v>選手権1次(411)負</v>
      </c>
      <c r="BM30" s="101">
        <v>2</v>
      </c>
      <c r="BN30" s="103" t="str">
        <f>'1219羽曳野'!S16</f>
        <v>選手権1次(412)負</v>
      </c>
      <c r="BO30" s="101">
        <v>2</v>
      </c>
      <c r="BP30" s="103" t="str">
        <f>'1219羽曳野'!S20</f>
        <v>選手権1次(413)負</v>
      </c>
      <c r="BQ30" s="101">
        <v>2</v>
      </c>
      <c r="BR30" s="103" t="str">
        <f>'1219羽曳野'!S24</f>
        <v>選手権1次(414)負</v>
      </c>
      <c r="BT30" s="260"/>
      <c r="BU30" s="260"/>
      <c r="BV30" s="260"/>
      <c r="BW30" s="260"/>
      <c r="BX30" s="260"/>
      <c r="BY30" s="260"/>
      <c r="BZ30" s="260"/>
      <c r="CA30" s="260"/>
      <c r="CB30" s="7"/>
      <c r="CC30" s="7"/>
      <c r="CD30" s="7"/>
      <c r="CE30" s="7"/>
      <c r="CF30" s="7"/>
      <c r="CG30" s="7"/>
      <c r="CH30" s="7"/>
      <c r="CI30" s="7"/>
      <c r="CJ30" s="7"/>
      <c r="CK30" s="7"/>
      <c r="CL30" s="7"/>
      <c r="CM30" s="7"/>
      <c r="CN30" s="7"/>
      <c r="CO30" s="7"/>
      <c r="CP30" s="7"/>
      <c r="CQ30" s="7"/>
      <c r="CR30" s="7"/>
      <c r="CS30" s="7"/>
      <c r="CT30" s="101">
        <v>2</v>
      </c>
      <c r="CU30" s="103">
        <f>CU3</f>
        <v>0</v>
      </c>
      <c r="CW30" s="260"/>
      <c r="CX30" s="260"/>
      <c r="CY30" s="260"/>
      <c r="CZ30" s="260"/>
      <c r="DA30" s="101">
        <v>2</v>
      </c>
      <c r="DB30" s="103" t="str">
        <f>'1121岸和田'!Q5</f>
        <v>3部 は5位</v>
      </c>
      <c r="DC30" s="101">
        <v>2</v>
      </c>
      <c r="DD30" s="103" t="str">
        <f>'1121岸和田'!Q9</f>
        <v>3部 ひ2位</v>
      </c>
      <c r="DE30" s="101">
        <v>2</v>
      </c>
      <c r="DF30" s="103" t="str">
        <f>'1121岸和田'!Q13</f>
        <v>3部 ひ3位</v>
      </c>
      <c r="DG30" s="101"/>
      <c r="DH30" s="103" t="str">
        <f>'0213,19千島,0223美原'!R8</f>
        <v>K1位</v>
      </c>
      <c r="DI30" s="101"/>
      <c r="DJ30" s="103" t="str">
        <f>'0213,19千島,0223美原'!U8</f>
        <v>K2位</v>
      </c>
      <c r="DK30" s="101"/>
      <c r="DL30" s="103" t="str">
        <f>'0213,19千島,0223美原'!R4</f>
        <v>K3位</v>
      </c>
      <c r="DN30" s="101">
        <v>2</v>
      </c>
      <c r="DO30" s="103" t="str">
        <f>'0711おおきに'!J4</f>
        <v>Regain</v>
      </c>
      <c r="DP30" s="101">
        <v>2</v>
      </c>
      <c r="DQ30" s="103" t="str">
        <f>'1226美原,0108ラク'!J20</f>
        <v>CS2位</v>
      </c>
      <c r="DR30" s="101">
        <v>2</v>
      </c>
      <c r="DS30" s="103" t="str">
        <f>DS54</f>
        <v>CS5位</v>
      </c>
      <c r="DT30" s="101">
        <v>2</v>
      </c>
      <c r="DU30" s="103" t="str">
        <f>'1226美原,0108ラク'!G20</f>
        <v>CS2位</v>
      </c>
      <c r="DV30" s="101">
        <v>2</v>
      </c>
      <c r="DW30" s="103" t="str">
        <f>'1128,1205,19B＆G'!G16</f>
        <v>CS6位</v>
      </c>
    </row>
    <row r="31" spans="1:127" s="256" customFormat="1" ht="17.25" customHeight="1" x14ac:dyDescent="0.25">
      <c r="A31" s="506"/>
      <c r="G31" s="506"/>
      <c r="H31" s="506"/>
      <c r="I31" s="506"/>
      <c r="T31" s="100">
        <v>5</v>
      </c>
      <c r="U31" s="148">
        <f>U19</f>
        <v>0</v>
      </c>
      <c r="V31" s="100">
        <v>5</v>
      </c>
      <c r="W31" s="148">
        <f>W19</f>
        <v>0</v>
      </c>
      <c r="X31" s="100">
        <v>5</v>
      </c>
      <c r="Y31" s="148">
        <f>Y19</f>
        <v>0</v>
      </c>
      <c r="Z31"/>
      <c r="AA31" s="100">
        <v>5</v>
      </c>
      <c r="AB31" s="148">
        <f>AB19</f>
        <v>0</v>
      </c>
      <c r="AC31" s="100">
        <v>5</v>
      </c>
      <c r="AD31" s="148">
        <f>AD19</f>
        <v>0</v>
      </c>
      <c r="AE31" s="100">
        <v>5</v>
      </c>
      <c r="AF31" s="148">
        <f>AF19</f>
        <v>0</v>
      </c>
      <c r="AH31" s="100">
        <v>5</v>
      </c>
      <c r="AI31" s="148">
        <f>AI19</f>
        <v>0</v>
      </c>
      <c r="AJ31" s="100">
        <v>5</v>
      </c>
      <c r="AK31" s="148">
        <f>AK19</f>
        <v>0</v>
      </c>
      <c r="AL31"/>
      <c r="AM31" s="100">
        <v>5</v>
      </c>
      <c r="AN31" s="148">
        <f>AN19</f>
        <v>0</v>
      </c>
      <c r="AO31" s="100">
        <v>5</v>
      </c>
      <c r="AP31" s="148">
        <f>AP19</f>
        <v>0</v>
      </c>
      <c r="AQ31" s="7"/>
      <c r="AR31" s="7"/>
      <c r="AS31" s="100">
        <v>5</v>
      </c>
      <c r="AT31" s="148">
        <f>AT19</f>
        <v>0</v>
      </c>
      <c r="AU31" s="100">
        <v>5</v>
      </c>
      <c r="AV31" s="148">
        <f>AV19</f>
        <v>0</v>
      </c>
      <c r="AW31" s="7"/>
      <c r="AX31" s="7"/>
      <c r="AY31" s="7"/>
      <c r="AZ31" s="7"/>
      <c r="BA31" s="7"/>
      <c r="BB31" s="7"/>
      <c r="BC31" s="7"/>
      <c r="BD31" s="7"/>
      <c r="BE31" s="7"/>
      <c r="BF31" s="7"/>
      <c r="BG31" s="100">
        <v>5</v>
      </c>
      <c r="BH31" s="148">
        <f>BH19</f>
        <v>0</v>
      </c>
      <c r="BI31" s="100">
        <v>5</v>
      </c>
      <c r="BJ31" s="148">
        <f>BJ19</f>
        <v>0</v>
      </c>
      <c r="BK31" s="100">
        <v>5</v>
      </c>
      <c r="BL31" s="148">
        <f>BL19</f>
        <v>0</v>
      </c>
      <c r="BM31" s="100">
        <v>5</v>
      </c>
      <c r="BN31" s="148">
        <f>BN19</f>
        <v>0</v>
      </c>
      <c r="BO31" s="100">
        <v>5</v>
      </c>
      <c r="BP31" s="148">
        <f>BP19</f>
        <v>0</v>
      </c>
      <c r="BQ31" s="100">
        <v>5</v>
      </c>
      <c r="BR31" s="148">
        <f>BR19</f>
        <v>0</v>
      </c>
      <c r="BT31" s="260"/>
      <c r="BU31" s="260"/>
      <c r="BV31" s="260"/>
      <c r="BW31" s="260"/>
      <c r="BX31" s="260"/>
      <c r="BY31" s="260"/>
      <c r="BZ31" s="260"/>
      <c r="CA31" s="260"/>
      <c r="CB31" s="7"/>
      <c r="CC31" s="7"/>
      <c r="CD31" s="7"/>
      <c r="CE31" s="7"/>
      <c r="CF31" s="7"/>
      <c r="CG31" s="7"/>
      <c r="CH31" s="7"/>
      <c r="CI31" s="7"/>
      <c r="CJ31" s="7"/>
      <c r="CK31" s="7"/>
      <c r="CL31" s="7"/>
      <c r="CM31" s="7"/>
      <c r="CN31" s="7"/>
      <c r="CO31" s="7"/>
      <c r="CP31" s="7"/>
      <c r="CQ31" s="7"/>
      <c r="CR31" s="7"/>
      <c r="CS31" s="7"/>
      <c r="CT31" s="100">
        <v>5</v>
      </c>
      <c r="CU31" s="148">
        <f>CU19</f>
        <v>0</v>
      </c>
      <c r="CW31" s="260"/>
      <c r="CX31" s="260"/>
      <c r="CY31" s="260"/>
      <c r="CZ31" s="260"/>
      <c r="DA31" s="100">
        <v>5</v>
      </c>
      <c r="DB31" s="148">
        <f>DB19</f>
        <v>0</v>
      </c>
      <c r="DC31" s="100">
        <v>5</v>
      </c>
      <c r="DD31" s="148">
        <f>DD19</f>
        <v>0</v>
      </c>
      <c r="DE31" s="100">
        <v>5</v>
      </c>
      <c r="DF31" s="148">
        <f>DF19</f>
        <v>0</v>
      </c>
      <c r="DG31" s="100"/>
      <c r="DH31" s="148">
        <f>DH19</f>
        <v>0</v>
      </c>
      <c r="DI31" s="100"/>
      <c r="DJ31" s="148">
        <f>DJ19</f>
        <v>0</v>
      </c>
      <c r="DK31" s="100"/>
      <c r="DL31" s="148">
        <f>DL19</f>
        <v>0</v>
      </c>
      <c r="DN31" s="100">
        <v>5</v>
      </c>
      <c r="DO31" s="148">
        <f>DO19</f>
        <v>0</v>
      </c>
      <c r="DP31" s="100">
        <v>5</v>
      </c>
      <c r="DQ31" s="148">
        <f>DQ19</f>
        <v>0</v>
      </c>
      <c r="DR31" s="100">
        <v>5</v>
      </c>
      <c r="DS31" s="148">
        <f>DS19</f>
        <v>0</v>
      </c>
      <c r="DT31" s="100">
        <v>5</v>
      </c>
      <c r="DU31" s="148">
        <f>DU19</f>
        <v>0</v>
      </c>
      <c r="DV31" s="100">
        <v>5</v>
      </c>
      <c r="DW31" s="148">
        <f>DW19</f>
        <v>0</v>
      </c>
    </row>
    <row r="32" spans="1:127" s="256" customFormat="1" ht="17.25" customHeight="1" thickBot="1" x14ac:dyDescent="0.3">
      <c r="A32" s="506"/>
      <c r="G32" s="506"/>
      <c r="H32" s="506"/>
      <c r="I32" s="506"/>
      <c r="T32" s="7"/>
      <c r="U32" s="7"/>
      <c r="V32" s="7"/>
      <c r="W32" s="7"/>
      <c r="X32" s="7"/>
      <c r="Y32" s="7"/>
      <c r="Z32"/>
      <c r="AA32" s="7"/>
      <c r="AB32" s="7"/>
      <c r="AC32" s="7"/>
      <c r="AD32" s="7"/>
      <c r="AE32" s="7"/>
      <c r="AF32" s="7"/>
      <c r="AH32" s="7"/>
      <c r="AI32" s="7"/>
      <c r="AJ32" s="7"/>
      <c r="AK32" s="7"/>
      <c r="AL32"/>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T32" s="260"/>
      <c r="BU32" s="260"/>
      <c r="BV32" s="260"/>
      <c r="BW32" s="260"/>
      <c r="BX32" s="260"/>
      <c r="BY32" s="260"/>
      <c r="BZ32" s="260"/>
      <c r="CA32" s="260"/>
      <c r="CB32" s="7"/>
      <c r="CC32" s="7"/>
      <c r="CD32" s="7"/>
      <c r="CE32" s="7"/>
      <c r="CF32" s="7"/>
      <c r="CG32" s="7"/>
      <c r="CH32" s="7"/>
      <c r="CI32" s="7"/>
      <c r="CJ32" s="7"/>
      <c r="CK32" s="7"/>
      <c r="CL32" s="7"/>
      <c r="CM32" s="7"/>
      <c r="CN32" s="7"/>
      <c r="CO32" s="7"/>
      <c r="CP32" s="7"/>
      <c r="CQ32" s="7"/>
      <c r="CR32" s="7"/>
      <c r="CS32" s="7"/>
      <c r="CT32" s="260"/>
      <c r="CU32" s="260"/>
      <c r="CW32" s="260"/>
      <c r="CX32" s="260"/>
      <c r="CY32" s="260"/>
      <c r="CZ32" s="260"/>
      <c r="DA32" s="260"/>
      <c r="DB32" s="260"/>
      <c r="DC32" s="260"/>
      <c r="DD32" s="260"/>
      <c r="DE32" s="260"/>
      <c r="DF32" s="260"/>
      <c r="DG32" s="260"/>
      <c r="DH32" s="260"/>
      <c r="DI32" s="260"/>
      <c r="DJ32" s="260"/>
      <c r="DK32" s="260"/>
      <c r="DL32" s="260"/>
      <c r="DN32" s="260"/>
      <c r="DO32" s="260"/>
      <c r="DP32" s="260"/>
      <c r="DQ32" s="260"/>
      <c r="DR32" s="260"/>
      <c r="DS32" s="260"/>
      <c r="DT32" s="260"/>
      <c r="DU32" s="260"/>
      <c r="DV32" s="260"/>
      <c r="DW32" s="260"/>
    </row>
    <row r="33" spans="1:127" s="256" customFormat="1" ht="17.25" customHeight="1" x14ac:dyDescent="0.25">
      <c r="A33" s="506"/>
      <c r="G33" s="506"/>
      <c r="H33" s="506"/>
      <c r="I33" s="506"/>
      <c r="T33" s="4"/>
      <c r="U33" s="111" t="str">
        <f>U29</f>
        <v>男子-1部　A</v>
      </c>
      <c r="V33" s="4"/>
      <c r="W33" s="111" t="str">
        <f>W29</f>
        <v>男子-1部　B</v>
      </c>
      <c r="X33" s="4"/>
      <c r="Y33" s="111" t="str">
        <f>Y29</f>
        <v>男子-1部　C</v>
      </c>
      <c r="Z33"/>
      <c r="AA33" s="4"/>
      <c r="AB33" s="111" t="str">
        <f>AB29</f>
        <v>男子1部 1位リーグ</v>
      </c>
      <c r="AC33" s="4"/>
      <c r="AD33" s="111" t="str">
        <f>AD29</f>
        <v>男子1部 2位リーグ</v>
      </c>
      <c r="AE33" s="4"/>
      <c r="AF33" s="111" t="str">
        <f>AF29</f>
        <v>男子1部 3位リーグ</v>
      </c>
      <c r="AH33" s="4"/>
      <c r="AI33" s="111" t="str">
        <f>AI29</f>
        <v>男子-2部A　D</v>
      </c>
      <c r="AJ33" s="4"/>
      <c r="AK33" s="111" t="str">
        <f>AK29</f>
        <v>男子-2部A　E</v>
      </c>
      <c r="AL33"/>
      <c r="AM33" s="4"/>
      <c r="AN33" s="111" t="str">
        <f>AN29</f>
        <v>男子-2部B　G</v>
      </c>
      <c r="AO33" s="4"/>
      <c r="AP33" s="111" t="str">
        <f>AP29</f>
        <v>男子-2部B　H</v>
      </c>
      <c r="AQ33" s="4"/>
      <c r="AR33" s="111" t="str">
        <f>'0723美原,0724東淀川'!U18</f>
        <v>男子-3部A　う</v>
      </c>
      <c r="AS33" s="4"/>
      <c r="AT33" s="111" t="str">
        <f>AT29</f>
        <v>男子-3部A　え</v>
      </c>
      <c r="AU33" s="4"/>
      <c r="AV33" s="111" t="str">
        <f>AV29</f>
        <v>男子-3部A　お</v>
      </c>
      <c r="AW33" s="4"/>
      <c r="AX33" s="111" t="str">
        <f>AX13</f>
        <v>男子-3部B　か</v>
      </c>
      <c r="AY33" s="4"/>
      <c r="AZ33" s="111" t="str">
        <f>AZ13</f>
        <v>男子-3部B　き</v>
      </c>
      <c r="BA33" s="4"/>
      <c r="BB33" s="111" t="str">
        <f>BB13</f>
        <v>男子-3部B　く</v>
      </c>
      <c r="BC33" s="4"/>
      <c r="BD33" s="111" t="str">
        <f>BD13</f>
        <v>男子-3部B　け</v>
      </c>
      <c r="BE33" s="4"/>
      <c r="BF33" s="111" t="str">
        <f>BF13</f>
        <v>男子-3部B　こ</v>
      </c>
      <c r="BG33" s="4"/>
      <c r="BH33" s="111" t="str">
        <f>BH29</f>
        <v>男子　トライアル A</v>
      </c>
      <c r="BI33" s="4"/>
      <c r="BJ33" s="111" t="str">
        <f>BJ29</f>
        <v>男子　トライアル B</v>
      </c>
      <c r="BK33" s="4"/>
      <c r="BL33" s="111" t="str">
        <f>BL29</f>
        <v>男子　トライアル C</v>
      </c>
      <c r="BM33" s="4"/>
      <c r="BN33" s="111" t="str">
        <f>BN29</f>
        <v>男子　トライアル D</v>
      </c>
      <c r="BO33" s="4"/>
      <c r="BP33" s="111" t="str">
        <f>BP29</f>
        <v>男子　トライアル E</v>
      </c>
      <c r="BQ33" s="4"/>
      <c r="BR33" s="111" t="str">
        <f>BR29</f>
        <v>男子　トライアル F</v>
      </c>
      <c r="BT33" s="817"/>
      <c r="BU33" s="818" t="str">
        <f>'0808岸和田'!K11</f>
        <v>男子-4部　ち</v>
      </c>
      <c r="BV33" s="817"/>
      <c r="BW33" s="818" t="str">
        <f>'0808岸和田'!N11</f>
        <v>男子-4部　つ</v>
      </c>
      <c r="BX33" s="817"/>
      <c r="BY33" s="818" t="str">
        <f>'0808岸和田'!Q11</f>
        <v>男子-4部　て</v>
      </c>
      <c r="BZ33" s="817"/>
      <c r="CA33" s="818" t="str">
        <f>'0808岸和田'!N15</f>
        <v>男子-4部　と</v>
      </c>
      <c r="CB33" s="7"/>
      <c r="CC33" s="7"/>
      <c r="CD33" s="7"/>
      <c r="CE33" s="7"/>
      <c r="CF33" s="4"/>
      <c r="CG33" s="111" t="str">
        <f>'0223おおきに'!P18</f>
        <v>男子　チャレンジⅠ う</v>
      </c>
      <c r="CH33" s="4"/>
      <c r="CI33" s="111" t="str">
        <f>'0223おおきに'!S18</f>
        <v>男子　チャレンジⅠ え</v>
      </c>
      <c r="CJ33" s="4"/>
      <c r="CK33" s="111" t="str">
        <f>'0223おおきに'!P22</f>
        <v>男子　チャレンジⅠ お</v>
      </c>
      <c r="CL33" s="7"/>
      <c r="CM33" s="7"/>
      <c r="CN33" s="4"/>
      <c r="CO33" s="111" t="str">
        <f>'0223岸和田'!H15</f>
        <v>男子　チャレンジⅡ し</v>
      </c>
      <c r="CP33" s="4"/>
      <c r="CQ33" s="111" t="str">
        <f>'0223岸和田'!H19</f>
        <v>男子　チャレンジⅡ す</v>
      </c>
      <c r="CR33" s="4"/>
      <c r="CS33" s="111" t="str">
        <f>'0213,19千島,0223美原'!R14</f>
        <v>男子　チャレンジⅡ せ</v>
      </c>
      <c r="CT33" s="1074" t="str">
        <f>CT53</f>
        <v>男子-4部　Z</v>
      </c>
      <c r="CU33" s="1075"/>
      <c r="CW33" s="817"/>
      <c r="CX33" s="818" t="str">
        <f>'0711東淀川,0717東淀川,丸善'!R14</f>
        <v>女子-3部　は</v>
      </c>
      <c r="CY33" s="817"/>
      <c r="CZ33" s="818" t="str">
        <f>'0711東淀川,0717東淀川,丸善'!U14</f>
        <v>女子-3部　ひ</v>
      </c>
      <c r="DA33" s="817"/>
      <c r="DB33" s="818" t="str">
        <f>DB29</f>
        <v>女子 チャレンジ J</v>
      </c>
      <c r="DC33" s="817"/>
      <c r="DD33" s="818" t="str">
        <f>DD29</f>
        <v>女子 チャレンジ K</v>
      </c>
      <c r="DE33" s="817"/>
      <c r="DF33" s="818" t="str">
        <f>DF29</f>
        <v>女子 チャレンジ L</v>
      </c>
      <c r="DG33" s="817"/>
      <c r="DH33" s="818" t="str">
        <f>DH29</f>
        <v>女子 チャレンジ チャンピオンS</v>
      </c>
      <c r="DI33" s="817"/>
      <c r="DJ33" s="818" t="str">
        <f>DJ29</f>
        <v>女子 チャレンジ 4位決定リーグ</v>
      </c>
      <c r="DK33" s="817"/>
      <c r="DL33" s="818" t="str">
        <f>DL29</f>
        <v>女子 チャレンジ 7位決定リーグ</v>
      </c>
      <c r="DN33" s="817"/>
      <c r="DO33" s="818" t="str">
        <f>DO29</f>
        <v>OA40 CS 女子</v>
      </c>
      <c r="DP33" s="817"/>
      <c r="DQ33" s="818" t="str">
        <f>DQ29</f>
        <v>OA 男子 チャレンジ</v>
      </c>
      <c r="DR33" s="817"/>
      <c r="DS33" s="818" t="str">
        <f>DS29</f>
        <v>OA 男子 チャレンジ</v>
      </c>
      <c r="DT33" s="647"/>
      <c r="DU33" s="648" t="s">
        <v>382</v>
      </c>
      <c r="DV33" s="647"/>
      <c r="DW33" s="648" t="s">
        <v>383</v>
      </c>
    </row>
    <row r="34" spans="1:127" s="256" customFormat="1" ht="17.25" customHeight="1" x14ac:dyDescent="0.25">
      <c r="A34" s="506"/>
      <c r="G34" s="506"/>
      <c r="H34" s="506"/>
      <c r="I34" s="506"/>
      <c r="T34" s="101">
        <v>3</v>
      </c>
      <c r="U34" s="103" t="str">
        <f>U6</f>
        <v>HOS</v>
      </c>
      <c r="V34" s="101">
        <v>3</v>
      </c>
      <c r="W34" s="103" t="str">
        <f>W6</f>
        <v>Chupacabras</v>
      </c>
      <c r="X34" s="101">
        <v>3</v>
      </c>
      <c r="Y34" s="103" t="str">
        <f>Y6</f>
        <v>新撰組</v>
      </c>
      <c r="Z34"/>
      <c r="AA34" s="101">
        <v>3</v>
      </c>
      <c r="AB34" s="103" t="str">
        <f>AB6</f>
        <v>1部リーグC1位</v>
      </c>
      <c r="AC34" s="101">
        <v>3</v>
      </c>
      <c r="AD34" s="103" t="str">
        <f>AD6</f>
        <v>1部リーグC2位</v>
      </c>
      <c r="AE34" s="101">
        <v>3</v>
      </c>
      <c r="AF34" s="103" t="str">
        <f>AF6</f>
        <v>1部リーグC3位</v>
      </c>
      <c r="AH34" s="101">
        <v>3</v>
      </c>
      <c r="AI34" s="103" t="str">
        <f>AI6</f>
        <v>FIFTY RIVERS</v>
      </c>
      <c r="AJ34" s="101">
        <v>3</v>
      </c>
      <c r="AK34" s="103" t="str">
        <f>AK6</f>
        <v>EL.DRAGON</v>
      </c>
      <c r="AL34"/>
      <c r="AM34" s="101">
        <v>3</v>
      </c>
      <c r="AN34" s="103" t="str">
        <f>'0711おおきに'!G3</f>
        <v>Revengers</v>
      </c>
      <c r="AO34" s="101">
        <v>3</v>
      </c>
      <c r="AP34" s="103" t="str">
        <f>'0711おおきに'!G7</f>
        <v>銀籠クラブ</v>
      </c>
      <c r="AQ34" s="101">
        <v>3</v>
      </c>
      <c r="AR34" s="103" t="str">
        <f>'0613臨海,東淀川,0704丸善,0710東淀川'!J23</f>
        <v>UNIVERSAL LANGUAGE</v>
      </c>
      <c r="AS34" s="101">
        <v>3</v>
      </c>
      <c r="AT34" s="103">
        <f>AT6</f>
        <v>0</v>
      </c>
      <c r="AU34" s="101">
        <v>3</v>
      </c>
      <c r="AV34" s="103">
        <f>AV6</f>
        <v>0</v>
      </c>
      <c r="AW34" s="101">
        <v>3</v>
      </c>
      <c r="AX34" s="103" t="str">
        <f>'0613臨海,東淀川,0704丸善,0710東淀川'!J15</f>
        <v>Ｏｎ ｏｆｆ</v>
      </c>
      <c r="AY34" s="101">
        <v>3</v>
      </c>
      <c r="AZ34" s="103" t="str">
        <f>'0711東淀川,0717東淀川,丸善'!R3</f>
        <v>日本生命</v>
      </c>
      <c r="BA34" s="101">
        <v>3</v>
      </c>
      <c r="BB34" s="103" t="str">
        <f>'0711東淀川,0717東淀川,丸善'!U3</f>
        <v>パナソニックLS</v>
      </c>
      <c r="BC34" s="101">
        <v>3</v>
      </c>
      <c r="BD34" s="103" t="str">
        <f>'0711東淀川,0717東淀川,丸善'!R7</f>
        <v>ＬＩＢ</v>
      </c>
      <c r="BE34" s="101">
        <v>3</v>
      </c>
      <c r="BF34" s="103" t="str">
        <f>'0711東淀川,0717東淀川,丸善'!U7</f>
        <v>CHA ONE</v>
      </c>
      <c r="BG34" s="101">
        <v>3</v>
      </c>
      <c r="BH34" s="103" t="str">
        <f>'1219羽曳野'!M11</f>
        <v>選手権1次(372)負</v>
      </c>
      <c r="BI34" s="101">
        <v>3</v>
      </c>
      <c r="BJ34" s="103" t="str">
        <f>'1219羽曳野'!M15</f>
        <v>選手権1次(371)負</v>
      </c>
      <c r="BK34" s="101">
        <v>3</v>
      </c>
      <c r="BL34" s="103" t="str">
        <f>'1219羽曳野'!M19</f>
        <v>選手権1次(418)負</v>
      </c>
      <c r="BM34" s="101">
        <v>3</v>
      </c>
      <c r="BN34" s="103" t="str">
        <f>'1219羽曳野'!M23</f>
        <v>選手権1次(417)負</v>
      </c>
      <c r="BO34" s="101">
        <v>3</v>
      </c>
      <c r="BP34" s="103" t="str">
        <f>'1219羽曳野'!M7</f>
        <v>選手権1次(416)負</v>
      </c>
      <c r="BQ34" s="101">
        <v>3</v>
      </c>
      <c r="BR34" s="103" t="str">
        <f>BR6</f>
        <v>選手権1次(415)負</v>
      </c>
      <c r="BT34" s="101">
        <v>3</v>
      </c>
      <c r="BU34" s="103" t="str">
        <f>'0711おおきに'!P15</f>
        <v>Nuts</v>
      </c>
      <c r="BV34" s="101">
        <v>3</v>
      </c>
      <c r="BW34" s="103" t="str">
        <f>'0711おおきに'!S15</f>
        <v>My pacers</v>
      </c>
      <c r="BX34" s="101">
        <v>3</v>
      </c>
      <c r="BY34" s="103" t="str">
        <f>'0711おおきに'!P19</f>
        <v>JADE</v>
      </c>
      <c r="BZ34" s="101">
        <v>3</v>
      </c>
      <c r="CA34" s="103" t="str">
        <f>'0613おおきに'!S11</f>
        <v>STAY　COOL</v>
      </c>
      <c r="CB34" s="7"/>
      <c r="CC34" s="7"/>
      <c r="CD34" s="7"/>
      <c r="CE34" s="7"/>
      <c r="CF34" s="101">
        <v>3</v>
      </c>
      <c r="CG34" s="103" t="str">
        <f>'1107家原,1113千島'!J15</f>
        <v>3部B か3位</v>
      </c>
      <c r="CH34" s="101">
        <v>3</v>
      </c>
      <c r="CI34" s="103" t="str">
        <f>'1121岸和田'!N20</f>
        <v>3部B か4位</v>
      </c>
      <c r="CJ34" s="101">
        <v>3</v>
      </c>
      <c r="CK34" s="103" t="str">
        <f>'1121岸和田'!H16</f>
        <v>3部B き2位</v>
      </c>
      <c r="CL34" s="7"/>
      <c r="CM34" s="7"/>
      <c r="CN34" s="101">
        <v>3</v>
      </c>
      <c r="CO34" s="103" t="str">
        <f>'1121岸和田'!H8</f>
        <v>4部 て2位</v>
      </c>
      <c r="CP34" s="101">
        <v>3</v>
      </c>
      <c r="CQ34" s="103" t="str">
        <f>'1121岸和田'!K8</f>
        <v>4部 て3位</v>
      </c>
      <c r="CR34" s="101">
        <v>3</v>
      </c>
      <c r="CS34" s="103" t="str">
        <f>'1121岸和田'!N8</f>
        <v>4部 て4位</v>
      </c>
      <c r="CT34" s="101">
        <v>3</v>
      </c>
      <c r="CU34" s="103">
        <f>CU6</f>
        <v>0</v>
      </c>
      <c r="CW34" s="101">
        <v>3</v>
      </c>
      <c r="CX34" s="103" t="str">
        <f>'1003臨海,美原'!U3</f>
        <v>LAPHU</v>
      </c>
      <c r="CY34" s="101">
        <v>3</v>
      </c>
      <c r="CZ34" s="103" t="str">
        <f>'1003臨海,美原'!U7</f>
        <v>Amber Cats</v>
      </c>
      <c r="DA34" s="101">
        <v>3</v>
      </c>
      <c r="DB34" s="103" t="str">
        <f>'1121岸和田'!Q16</f>
        <v>3部 ひ4位</v>
      </c>
      <c r="DC34" s="101">
        <v>3</v>
      </c>
      <c r="DD34" s="103" t="str">
        <f>'1121岸和田'!Q20</f>
        <v>3部 ひ5位</v>
      </c>
      <c r="DE34" s="101">
        <v>3</v>
      </c>
      <c r="DF34" s="103" t="str">
        <f>DF6</f>
        <v>大阪FLIPPERS</v>
      </c>
      <c r="DG34" s="101"/>
      <c r="DH34" s="103" t="str">
        <f>DH6</f>
        <v>L1位</v>
      </c>
      <c r="DI34" s="101"/>
      <c r="DJ34" s="103" t="str">
        <f>DJ6</f>
        <v>L2位</v>
      </c>
      <c r="DK34" s="101"/>
      <c r="DL34" s="103" t="str">
        <f>DL6</f>
        <v>L3位</v>
      </c>
      <c r="DN34" s="101">
        <v>3</v>
      </c>
      <c r="DO34" s="103" t="str">
        <f>DO6</f>
        <v>浜寺PINEGROVE</v>
      </c>
      <c r="DP34" s="101">
        <v>3</v>
      </c>
      <c r="DQ34" s="103" t="str">
        <f>DQ6</f>
        <v>CS3位</v>
      </c>
      <c r="DR34" s="101">
        <v>3</v>
      </c>
      <c r="DS34" s="103" t="str">
        <f>DS6</f>
        <v>ディノニクスO50</v>
      </c>
      <c r="DT34" s="101">
        <v>3</v>
      </c>
      <c r="DU34" s="103" t="str">
        <f>'1128,1205,19B＆G'!W11</f>
        <v>CS3位</v>
      </c>
      <c r="DV34" s="101">
        <v>3</v>
      </c>
      <c r="DW34" s="103" t="str">
        <f>'1128,1205,19B＆G'!G7</f>
        <v>CS7位</v>
      </c>
    </row>
    <row r="35" spans="1:127" x14ac:dyDescent="0.25">
      <c r="A35" s="506"/>
      <c r="G35" s="506"/>
      <c r="H35" s="506"/>
      <c r="I35" s="506"/>
      <c r="T35" s="100">
        <v>6</v>
      </c>
      <c r="U35" s="148">
        <f>U23</f>
        <v>0</v>
      </c>
      <c r="V35" s="100">
        <v>6</v>
      </c>
      <c r="W35" s="148">
        <f>W23</f>
        <v>0</v>
      </c>
      <c r="X35" s="100">
        <v>6</v>
      </c>
      <c r="Y35" s="148">
        <f>Y23</f>
        <v>0</v>
      </c>
      <c r="AA35" s="100">
        <v>6</v>
      </c>
      <c r="AB35" s="148">
        <f>AB23</f>
        <v>0</v>
      </c>
      <c r="AC35" s="100">
        <v>6</v>
      </c>
      <c r="AD35" s="148">
        <f>AD23</f>
        <v>0</v>
      </c>
      <c r="AE35" s="100">
        <v>6</v>
      </c>
      <c r="AF35" s="148">
        <f>AF23</f>
        <v>0</v>
      </c>
      <c r="AH35" s="100">
        <v>6</v>
      </c>
      <c r="AI35" s="148">
        <f>AI23</f>
        <v>0</v>
      </c>
      <c r="AJ35" s="100">
        <v>6</v>
      </c>
      <c r="AK35" s="148">
        <f>AK23</f>
        <v>0</v>
      </c>
      <c r="AM35" s="100">
        <v>6</v>
      </c>
      <c r="AN35" s="148">
        <f>AN23</f>
        <v>0</v>
      </c>
      <c r="AO35" s="100">
        <v>6</v>
      </c>
      <c r="AP35" s="148">
        <f>AP23</f>
        <v>0</v>
      </c>
      <c r="AQ35" s="100">
        <v>6</v>
      </c>
      <c r="AR35" s="148">
        <f>AR23</f>
        <v>0</v>
      </c>
      <c r="AS35" s="100">
        <v>6</v>
      </c>
      <c r="AT35" s="148">
        <f>AT23</f>
        <v>0</v>
      </c>
      <c r="AU35" s="100">
        <v>6</v>
      </c>
      <c r="AV35" s="148">
        <f>AV23</f>
        <v>0</v>
      </c>
      <c r="AW35" s="100">
        <v>6</v>
      </c>
      <c r="AX35" s="148">
        <f>AX23</f>
        <v>0</v>
      </c>
      <c r="AY35" s="100">
        <v>6</v>
      </c>
      <c r="AZ35" s="148">
        <f>AZ23</f>
        <v>0</v>
      </c>
      <c r="BA35" s="100">
        <v>6</v>
      </c>
      <c r="BB35" s="148">
        <f>BB23</f>
        <v>0</v>
      </c>
      <c r="BC35" s="100">
        <v>6</v>
      </c>
      <c r="BD35" s="148">
        <f>BD23</f>
        <v>0</v>
      </c>
      <c r="BE35" s="100">
        <v>6</v>
      </c>
      <c r="BF35" s="148">
        <f>BF23</f>
        <v>0</v>
      </c>
      <c r="BG35" s="100">
        <v>6</v>
      </c>
      <c r="BH35" s="148">
        <f>BH23</f>
        <v>0</v>
      </c>
      <c r="BI35" s="100">
        <v>6</v>
      </c>
      <c r="BJ35" s="148">
        <f>BJ23</f>
        <v>0</v>
      </c>
      <c r="BK35" s="100">
        <v>6</v>
      </c>
      <c r="BL35" s="148">
        <f>BL23</f>
        <v>0</v>
      </c>
      <c r="BM35" s="100">
        <v>6</v>
      </c>
      <c r="BN35" s="148">
        <f>BN23</f>
        <v>0</v>
      </c>
      <c r="BO35" s="100">
        <v>6</v>
      </c>
      <c r="BP35" s="148">
        <f>BP23</f>
        <v>0</v>
      </c>
      <c r="BQ35" s="100">
        <v>6</v>
      </c>
      <c r="BR35" s="148">
        <f>BR23</f>
        <v>0</v>
      </c>
      <c r="BT35" s="100">
        <v>6</v>
      </c>
      <c r="BU35" s="148">
        <f>BU23</f>
        <v>0</v>
      </c>
      <c r="BV35" s="100">
        <v>6</v>
      </c>
      <c r="BW35" s="148">
        <f>BW23</f>
        <v>0</v>
      </c>
      <c r="BX35" s="100">
        <v>6</v>
      </c>
      <c r="BY35" s="148">
        <f>BY23</f>
        <v>0</v>
      </c>
      <c r="BZ35" s="100">
        <v>6</v>
      </c>
      <c r="CA35" s="148">
        <f>CA23</f>
        <v>0</v>
      </c>
      <c r="CF35" s="100">
        <v>6</v>
      </c>
      <c r="CG35" s="148">
        <f>CG23</f>
        <v>0</v>
      </c>
      <c r="CH35" s="100">
        <v>6</v>
      </c>
      <c r="CI35" s="148">
        <f>CI23</f>
        <v>0</v>
      </c>
      <c r="CJ35" s="100">
        <v>6</v>
      </c>
      <c r="CK35" s="148">
        <f>CK23</f>
        <v>0</v>
      </c>
      <c r="CN35" s="100">
        <v>6</v>
      </c>
      <c r="CO35" s="148">
        <f>CO23</f>
        <v>0</v>
      </c>
      <c r="CP35" s="100">
        <v>6</v>
      </c>
      <c r="CQ35" s="148">
        <f>CQ23</f>
        <v>0</v>
      </c>
      <c r="CR35" s="100">
        <v>6</v>
      </c>
      <c r="CS35" s="148">
        <f>CS23</f>
        <v>0</v>
      </c>
      <c r="CT35" s="100">
        <v>6</v>
      </c>
      <c r="CU35" s="148">
        <f>CU23</f>
        <v>0</v>
      </c>
      <c r="CW35" s="100">
        <v>6</v>
      </c>
      <c r="CX35" s="148">
        <f>CX23</f>
        <v>0</v>
      </c>
      <c r="CY35" s="100">
        <v>6</v>
      </c>
      <c r="CZ35" s="148">
        <f>CZ23</f>
        <v>0</v>
      </c>
      <c r="DA35" s="100">
        <v>6</v>
      </c>
      <c r="DB35" s="148">
        <f>DB23</f>
        <v>0</v>
      </c>
      <c r="DC35" s="100">
        <v>6</v>
      </c>
      <c r="DD35" s="148">
        <f>DD23</f>
        <v>0</v>
      </c>
      <c r="DE35" s="100">
        <v>6</v>
      </c>
      <c r="DF35" s="148">
        <f>DF23</f>
        <v>0</v>
      </c>
      <c r="DG35" s="100"/>
      <c r="DH35" s="148">
        <f>DH23</f>
        <v>0</v>
      </c>
      <c r="DI35" s="100"/>
      <c r="DJ35" s="148">
        <f>DJ23</f>
        <v>0</v>
      </c>
      <c r="DK35" s="100"/>
      <c r="DL35" s="148">
        <f>DL23</f>
        <v>0</v>
      </c>
      <c r="DN35" s="100">
        <v>6</v>
      </c>
      <c r="DO35" s="148">
        <f>DO23</f>
        <v>0</v>
      </c>
      <c r="DP35" s="100">
        <v>6</v>
      </c>
      <c r="DQ35" s="148">
        <f>DQ23</f>
        <v>0</v>
      </c>
      <c r="DR35" s="100">
        <v>6</v>
      </c>
      <c r="DS35" s="148">
        <f>DS23</f>
        <v>0</v>
      </c>
      <c r="DT35" s="100">
        <v>6</v>
      </c>
      <c r="DU35" s="148">
        <f>DU23</f>
        <v>0</v>
      </c>
      <c r="DV35" s="100">
        <v>6</v>
      </c>
      <c r="DW35" s="148">
        <f>DW23</f>
        <v>0</v>
      </c>
    </row>
    <row r="36" spans="1:127" ht="17.25" customHeight="1" thickBot="1" x14ac:dyDescent="0.3">
      <c r="A36" s="190"/>
      <c r="B36" s="190"/>
      <c r="C36" s="190"/>
      <c r="D36" s="190"/>
      <c r="E36" s="190"/>
      <c r="F36" s="190"/>
      <c r="G36" s="190"/>
      <c r="H36" s="506"/>
      <c r="I36" s="506"/>
      <c r="T36" s="680"/>
      <c r="U36" s="680"/>
      <c r="V36" s="680"/>
      <c r="W36" s="680"/>
      <c r="X36" s="680"/>
      <c r="Y36" s="680"/>
      <c r="AA36" s="680"/>
      <c r="AB36" s="680"/>
      <c r="AC36" s="680"/>
      <c r="AD36" s="680"/>
      <c r="AE36" s="680"/>
      <c r="AF36" s="680"/>
      <c r="AH36" s="680"/>
      <c r="AI36" s="680"/>
      <c r="AJ36" s="680"/>
      <c r="AK36" s="680"/>
      <c r="AM36" s="680"/>
      <c r="AN36" s="680"/>
      <c r="AO36" s="680"/>
      <c r="AP36" s="680"/>
      <c r="AQ36" s="680"/>
      <c r="AR36" s="680"/>
      <c r="AS36" s="680"/>
      <c r="AT36" s="680"/>
      <c r="AU36" s="680"/>
      <c r="AV36" s="680"/>
      <c r="AW36" s="680"/>
      <c r="AX36" s="680"/>
      <c r="AY36" s="680"/>
      <c r="AZ36" s="680"/>
      <c r="BA36" s="680"/>
      <c r="BB36" s="680"/>
      <c r="BC36" s="680"/>
      <c r="BD36" s="680"/>
      <c r="BE36" s="680"/>
      <c r="BF36" s="680"/>
      <c r="BG36" s="680"/>
      <c r="BH36" s="680"/>
      <c r="BI36" s="680"/>
      <c r="BJ36" s="680"/>
      <c r="BK36" s="680"/>
      <c r="BL36" s="680"/>
      <c r="BM36" s="680"/>
      <c r="BN36" s="680"/>
      <c r="BO36" s="680"/>
      <c r="BP36" s="680"/>
      <c r="BQ36" s="680"/>
      <c r="BR36" s="680"/>
      <c r="BT36" s="682"/>
      <c r="BU36" s="682"/>
      <c r="BV36" s="682"/>
      <c r="BW36" s="682"/>
      <c r="BX36" s="682"/>
      <c r="BY36" s="682"/>
      <c r="BZ36" s="682"/>
      <c r="CA36" s="682"/>
      <c r="CB36" s="680"/>
      <c r="CC36" s="680"/>
      <c r="CD36" s="680"/>
      <c r="CE36" s="680"/>
      <c r="CF36" s="680"/>
      <c r="CG36" s="680"/>
      <c r="CH36" s="680"/>
      <c r="CI36" s="680"/>
      <c r="CJ36" s="680"/>
      <c r="CK36" s="680"/>
      <c r="CL36" s="680"/>
      <c r="CM36" s="680"/>
      <c r="CN36" s="680"/>
      <c r="CO36" s="680"/>
      <c r="CP36" s="680"/>
      <c r="CQ36" s="680"/>
      <c r="CR36" s="680"/>
      <c r="CS36" s="680"/>
      <c r="CT36" s="682"/>
      <c r="CU36" s="682"/>
      <c r="CW36" s="682"/>
      <c r="CX36" s="682"/>
      <c r="CY36" s="682"/>
      <c r="CZ36" s="682"/>
      <c r="DA36" s="682"/>
      <c r="DB36" s="682"/>
      <c r="DC36" s="682"/>
      <c r="DD36" s="682"/>
      <c r="DE36" s="682"/>
      <c r="DF36" s="682"/>
      <c r="DG36" s="682"/>
      <c r="DH36" s="682"/>
      <c r="DI36" s="682"/>
      <c r="DJ36" s="682"/>
      <c r="DK36" s="682"/>
      <c r="DL36" s="682"/>
      <c r="DN36" s="682"/>
      <c r="DO36" s="682"/>
      <c r="DP36" s="682"/>
      <c r="DQ36" s="682"/>
      <c r="DR36" s="682"/>
      <c r="DS36" s="682"/>
      <c r="DT36" s="682"/>
      <c r="DU36" s="682"/>
      <c r="DV36" s="682"/>
      <c r="DW36" s="682"/>
    </row>
    <row r="37" spans="1:127" ht="17.25" customHeight="1" x14ac:dyDescent="0.3">
      <c r="A37" s="199"/>
      <c r="B37" s="200">
        <v>1</v>
      </c>
      <c r="C37" s="200">
        <v>2</v>
      </c>
      <c r="D37" s="200">
        <v>3</v>
      </c>
      <c r="E37" s="200">
        <v>4</v>
      </c>
      <c r="F37" s="200">
        <v>5</v>
      </c>
      <c r="G37" s="201">
        <v>6</v>
      </c>
      <c r="H37" s="195"/>
      <c r="I37" s="506"/>
      <c r="T37" s="4"/>
      <c r="U37" s="111" t="str">
        <f>U33</f>
        <v>男子-1部　A</v>
      </c>
      <c r="V37" s="4"/>
      <c r="W37" s="111" t="str">
        <f>W33</f>
        <v>男子-1部　B</v>
      </c>
      <c r="X37" s="4"/>
      <c r="Y37" s="111" t="str">
        <f>Y33</f>
        <v>男子-1部　C</v>
      </c>
      <c r="AA37" s="4"/>
      <c r="AB37" s="111" t="str">
        <f>AB33</f>
        <v>男子1部 1位リーグ</v>
      </c>
      <c r="AC37" s="4"/>
      <c r="AD37" s="111" t="str">
        <f>AD33</f>
        <v>男子1部 2位リーグ</v>
      </c>
      <c r="AE37" s="4"/>
      <c r="AF37" s="111" t="str">
        <f>AF33</f>
        <v>男子1部 3位リーグ</v>
      </c>
      <c r="AH37" s="4"/>
      <c r="AI37" s="111" t="str">
        <f>AI33</f>
        <v>男子-2部A　D</v>
      </c>
      <c r="AJ37" s="4"/>
      <c r="AK37" s="111" t="str">
        <f>AK33</f>
        <v>男子-2部A　E</v>
      </c>
      <c r="AM37" s="4"/>
      <c r="AN37" s="111" t="str">
        <f>AN33</f>
        <v>男子-2部B　G</v>
      </c>
      <c r="AO37" s="4"/>
      <c r="AP37" s="111" t="str">
        <f>AP33</f>
        <v>男子-2部B　H</v>
      </c>
      <c r="AS37" s="4"/>
      <c r="AT37" s="111" t="str">
        <f>AT33</f>
        <v>男子-3部A　え</v>
      </c>
      <c r="AU37" s="4"/>
      <c r="AV37" s="111" t="str">
        <f>AV33</f>
        <v>男子-3部A　お</v>
      </c>
      <c r="AW37" s="4"/>
      <c r="AX37" s="111" t="str">
        <f>AX33</f>
        <v>男子-3部B　か</v>
      </c>
      <c r="AY37" s="4"/>
      <c r="AZ37" s="111" t="str">
        <f>AZ33</f>
        <v>男子-3部B　き</v>
      </c>
      <c r="BA37" s="4"/>
      <c r="BB37" s="111" t="str">
        <f>BB33</f>
        <v>男子-3部B　く</v>
      </c>
      <c r="BC37" s="4"/>
      <c r="BD37" s="111" t="str">
        <f>BD33</f>
        <v>男子-3部B　け</v>
      </c>
      <c r="BE37" s="4"/>
      <c r="BF37" s="111" t="str">
        <f>BF33</f>
        <v>男子-3部B　こ</v>
      </c>
      <c r="BG37" s="4"/>
      <c r="BH37" s="111" t="str">
        <f>BH33</f>
        <v>男子　トライアル A</v>
      </c>
      <c r="BI37" s="4"/>
      <c r="BJ37" s="111" t="str">
        <f>BJ33</f>
        <v>男子　トライアル B</v>
      </c>
      <c r="BK37" s="4"/>
      <c r="BL37" s="111" t="str">
        <f>BL33</f>
        <v>男子　トライアル C</v>
      </c>
      <c r="BM37" s="4"/>
      <c r="BN37" s="111" t="str">
        <f>BN33</f>
        <v>男子　トライアル D</v>
      </c>
      <c r="BO37" s="4"/>
      <c r="BP37" s="111" t="str">
        <f>BP33</f>
        <v>男子　トライアル E</v>
      </c>
      <c r="BQ37" s="4"/>
      <c r="BR37" s="111" t="str">
        <f>BR33</f>
        <v>男子　トライアル F</v>
      </c>
      <c r="CT37" s="1074" t="str">
        <f>CT5</f>
        <v>男子-4部　Z</v>
      </c>
      <c r="CU37" s="1075"/>
      <c r="DA37" s="817"/>
      <c r="DB37" s="818" t="str">
        <f>DB33</f>
        <v>女子 チャレンジ J</v>
      </c>
      <c r="DC37" s="817"/>
      <c r="DD37" s="818" t="str">
        <f>DD33</f>
        <v>女子 チャレンジ K</v>
      </c>
      <c r="DE37" s="817"/>
      <c r="DF37" s="818" t="str">
        <f>DF33</f>
        <v>女子 チャレンジ L</v>
      </c>
      <c r="DG37" s="817"/>
      <c r="DH37" s="818" t="str">
        <f>DH33</f>
        <v>女子 チャレンジ チャンピオンS</v>
      </c>
      <c r="DI37" s="817"/>
      <c r="DJ37" s="818" t="str">
        <f>DJ33</f>
        <v>女子 チャレンジ 4位決定リーグ</v>
      </c>
      <c r="DK37" s="817"/>
      <c r="DL37" s="818" t="str">
        <f>DL33</f>
        <v>女子 チャレンジ 7位決定リーグ</v>
      </c>
      <c r="DN37" s="817"/>
      <c r="DO37" s="818" t="str">
        <f>DO33</f>
        <v>OA40 CS 女子</v>
      </c>
      <c r="DP37" s="817"/>
      <c r="DQ37" s="818" t="str">
        <f>DQ33</f>
        <v>OA 男子 チャレンジ</v>
      </c>
      <c r="DR37" s="817"/>
      <c r="DS37" s="818" t="str">
        <f>DS33</f>
        <v>OA 男子 チャレンジ</v>
      </c>
      <c r="DT37" s="647"/>
      <c r="DU37" s="648" t="s">
        <v>382</v>
      </c>
      <c r="DV37" s="647"/>
      <c r="DW37" s="648" t="s">
        <v>383</v>
      </c>
    </row>
    <row r="38" spans="1:127" ht="17.25" customHeight="1" x14ac:dyDescent="0.25">
      <c r="A38" s="776" t="s">
        <v>287</v>
      </c>
      <c r="B38" s="771" t="s">
        <v>962</v>
      </c>
      <c r="C38" s="771" t="s">
        <v>963</v>
      </c>
      <c r="D38" s="771" t="s">
        <v>964</v>
      </c>
      <c r="E38" s="771" t="s">
        <v>965</v>
      </c>
      <c r="F38" s="771" t="s">
        <v>966</v>
      </c>
      <c r="G38" s="774" t="s">
        <v>967</v>
      </c>
      <c r="H38" s="507"/>
      <c r="I38" s="233"/>
      <c r="T38" s="101">
        <v>5</v>
      </c>
      <c r="U38" s="509">
        <f>U10</f>
        <v>0</v>
      </c>
      <c r="V38" s="101">
        <v>5</v>
      </c>
      <c r="W38" s="509">
        <f>W10</f>
        <v>0</v>
      </c>
      <c r="X38" s="101">
        <v>5</v>
      </c>
      <c r="Y38" s="509">
        <f>Y10</f>
        <v>0</v>
      </c>
      <c r="AA38" s="101">
        <v>5</v>
      </c>
      <c r="AB38" s="509">
        <f>AB10</f>
        <v>0</v>
      </c>
      <c r="AC38" s="101">
        <v>5</v>
      </c>
      <c r="AD38" s="509">
        <f>AD10</f>
        <v>0</v>
      </c>
      <c r="AE38" s="101">
        <v>5</v>
      </c>
      <c r="AF38" s="509">
        <f>AF10</f>
        <v>0</v>
      </c>
      <c r="AH38" s="101">
        <v>5</v>
      </c>
      <c r="AI38" s="509">
        <f>AI10</f>
        <v>0</v>
      </c>
      <c r="AJ38" s="101">
        <v>5</v>
      </c>
      <c r="AK38" s="509">
        <f>AK10</f>
        <v>0</v>
      </c>
      <c r="AM38" s="101">
        <v>5</v>
      </c>
      <c r="AN38" s="509">
        <f>AN2</f>
        <v>0</v>
      </c>
      <c r="AO38" s="101">
        <v>5</v>
      </c>
      <c r="AP38" s="509">
        <f>AP2</f>
        <v>0</v>
      </c>
      <c r="AS38" s="101">
        <v>5</v>
      </c>
      <c r="AT38" s="509">
        <f>AT10</f>
        <v>0</v>
      </c>
      <c r="AU38" s="101">
        <v>5</v>
      </c>
      <c r="AV38" s="509">
        <f>AV10</f>
        <v>0</v>
      </c>
      <c r="AW38" s="101">
        <v>5</v>
      </c>
      <c r="AX38" s="509">
        <f>AX10</f>
        <v>0</v>
      </c>
      <c r="AY38" s="101">
        <v>5</v>
      </c>
      <c r="AZ38" s="509">
        <f>AZ10</f>
        <v>0</v>
      </c>
      <c r="BA38" s="101">
        <v>5</v>
      </c>
      <c r="BB38" s="509">
        <f>BB10</f>
        <v>0</v>
      </c>
      <c r="BC38" s="101">
        <v>5</v>
      </c>
      <c r="BD38" s="509">
        <f>BD10</f>
        <v>0</v>
      </c>
      <c r="BE38" s="101">
        <v>5</v>
      </c>
      <c r="BF38" s="509">
        <f>BF10</f>
        <v>0</v>
      </c>
      <c r="BG38" s="101">
        <v>5</v>
      </c>
      <c r="BH38" s="509">
        <f>BH10</f>
        <v>0</v>
      </c>
      <c r="BI38" s="101">
        <v>5</v>
      </c>
      <c r="BJ38" s="509">
        <f>BJ10</f>
        <v>0</v>
      </c>
      <c r="BK38" s="101">
        <v>5</v>
      </c>
      <c r="BL38" s="509">
        <f>BL10</f>
        <v>0</v>
      </c>
      <c r="BM38" s="101">
        <v>5</v>
      </c>
      <c r="BN38" s="509">
        <f>BN10</f>
        <v>0</v>
      </c>
      <c r="BO38" s="101">
        <v>5</v>
      </c>
      <c r="BP38" s="509">
        <f>BP10</f>
        <v>0</v>
      </c>
      <c r="BQ38" s="101">
        <v>5</v>
      </c>
      <c r="BR38" s="509">
        <f>BR10</f>
        <v>0</v>
      </c>
      <c r="CT38" s="101">
        <v>5</v>
      </c>
      <c r="CU38" s="509">
        <f>CU10</f>
        <v>0</v>
      </c>
      <c r="DA38" s="101">
        <v>5</v>
      </c>
      <c r="DB38" s="509">
        <f>DB10</f>
        <v>0</v>
      </c>
      <c r="DC38" s="101">
        <v>5</v>
      </c>
      <c r="DD38" s="509">
        <f>DD10</f>
        <v>0</v>
      </c>
      <c r="DE38" s="101">
        <v>5</v>
      </c>
      <c r="DF38" s="509">
        <f>DF10</f>
        <v>0</v>
      </c>
      <c r="DG38" s="101"/>
      <c r="DH38" s="509">
        <f>DH10</f>
        <v>0</v>
      </c>
      <c r="DI38" s="101"/>
      <c r="DJ38" s="509">
        <f>DJ10</f>
        <v>0</v>
      </c>
      <c r="DK38" s="101"/>
      <c r="DL38" s="509">
        <f>DL10</f>
        <v>0</v>
      </c>
      <c r="DN38" s="101">
        <v>5</v>
      </c>
      <c r="DO38" s="509">
        <f>DO10</f>
        <v>0</v>
      </c>
      <c r="DP38" s="101">
        <v>5</v>
      </c>
      <c r="DQ38" s="509">
        <f>DQ10</f>
        <v>0</v>
      </c>
      <c r="DR38" s="101">
        <v>5</v>
      </c>
      <c r="DS38" s="509">
        <f>DS10</f>
        <v>0</v>
      </c>
      <c r="DT38" s="101">
        <v>5</v>
      </c>
      <c r="DU38" s="509">
        <f>DU10</f>
        <v>0</v>
      </c>
      <c r="DV38" s="101">
        <v>5</v>
      </c>
      <c r="DW38" s="509">
        <f>DW10</f>
        <v>0</v>
      </c>
    </row>
    <row r="39" spans="1:127" ht="17.25" customHeight="1" x14ac:dyDescent="0.25">
      <c r="A39" s="776" t="s">
        <v>288</v>
      </c>
      <c r="B39" s="771" t="s">
        <v>968</v>
      </c>
      <c r="C39" s="771" t="s">
        <v>969</v>
      </c>
      <c r="D39" s="771" t="s">
        <v>970</v>
      </c>
      <c r="E39" s="771" t="s">
        <v>971</v>
      </c>
      <c r="F39" s="771" t="s">
        <v>972</v>
      </c>
      <c r="G39" s="774" t="s">
        <v>973</v>
      </c>
      <c r="H39" s="506"/>
      <c r="I39" s="506"/>
      <c r="T39" s="100">
        <v>1</v>
      </c>
      <c r="U39" s="148" t="str">
        <f>'0613おおきに'!P23</f>
        <v>Black Jack</v>
      </c>
      <c r="V39" s="100">
        <v>1</v>
      </c>
      <c r="W39" s="148" t="str">
        <f>'0613おおきに'!P19</f>
        <v>はじめまして</v>
      </c>
      <c r="X39" s="100">
        <v>1</v>
      </c>
      <c r="Y39" s="148" t="str">
        <f>'0613おおきに'!S23</f>
        <v>Three Horses</v>
      </c>
      <c r="AA39" s="100">
        <v>1</v>
      </c>
      <c r="AB39" s="148" t="str">
        <f>'1024丸善,1024,30千島,1103美原'!R19</f>
        <v>1部リーグA1位</v>
      </c>
      <c r="AC39" s="100">
        <v>1</v>
      </c>
      <c r="AD39" s="148" t="str">
        <f>'1024丸善,1024,30千島,1103美原'!U19</f>
        <v>1部リーグA2位</v>
      </c>
      <c r="AE39" s="100">
        <v>1</v>
      </c>
      <c r="AF39" s="148" t="str">
        <f>'1009,10,16千島,1017美原'!U19</f>
        <v>1部リーグA3位</v>
      </c>
      <c r="AH39" s="100">
        <v>1</v>
      </c>
      <c r="AI39" s="148" t="str">
        <f>'0613おおきに'!S19</f>
        <v>STAND　PLAY</v>
      </c>
      <c r="AJ39" s="100">
        <v>1</v>
      </c>
      <c r="AK39" s="148" t="str">
        <f>'0723美原,0724東淀川'!J15</f>
        <v>ORIGINAL　W.L.S</v>
      </c>
      <c r="AM39" s="100">
        <v>1</v>
      </c>
      <c r="AN39" s="148" t="str">
        <f>'0723美原,0724東淀川'!G11</f>
        <v>大阪教員</v>
      </c>
      <c r="AO39" s="100">
        <v>1</v>
      </c>
      <c r="AP39" s="148" t="str">
        <f>'0723美原,0724東淀川'!J11</f>
        <v>REDFOX</v>
      </c>
      <c r="AS39" s="100">
        <v>1</v>
      </c>
      <c r="AT39" s="148">
        <f>AT2</f>
        <v>0</v>
      </c>
      <c r="AU39" s="100">
        <v>1</v>
      </c>
      <c r="AV39" s="148">
        <f>AV2</f>
        <v>0</v>
      </c>
      <c r="AW39" s="100">
        <v>1</v>
      </c>
      <c r="AX39" s="148" t="str">
        <f>'0613臨海,東淀川,0704丸善,0710東淀川'!G7</f>
        <v>大阪市消防局</v>
      </c>
      <c r="AY39" s="100">
        <v>1</v>
      </c>
      <c r="AZ39" s="148" t="str">
        <f>'0613臨海,東淀川,0704丸善,0710東淀川'!J7</f>
        <v>バンビーナ</v>
      </c>
      <c r="BA39" s="100">
        <v>1</v>
      </c>
      <c r="BB39" s="148" t="str">
        <f>'0613臨海,東淀川,0704丸善,0710東淀川'!G11</f>
        <v>ろんぐ団大阪</v>
      </c>
      <c r="BC39" s="100">
        <v>1</v>
      </c>
      <c r="BD39" s="148" t="str">
        <f>'0613臨海,東淀川,0704丸善,0710東淀川'!J11</f>
        <v>SPARROWS</v>
      </c>
      <c r="BE39" s="100">
        <v>1</v>
      </c>
      <c r="BF39" s="148" t="str">
        <f>'0613臨海,東淀川,0704丸善,0710東淀川'!G15</f>
        <v>ラッシングバニーズ</v>
      </c>
      <c r="BG39" s="100">
        <v>1</v>
      </c>
      <c r="BH39" s="148" t="str">
        <f>'1219羽曳野'!S3</f>
        <v>選手権1次(456)負</v>
      </c>
      <c r="BI39" s="100">
        <v>1</v>
      </c>
      <c r="BJ39" s="148" t="str">
        <f>'1219羽曳野'!S7</f>
        <v>選手権1次(455)負</v>
      </c>
      <c r="BK39" s="100">
        <v>1</v>
      </c>
      <c r="BL39" s="148" t="str">
        <f>'1219羽曳野'!S11</f>
        <v>選手権1次(454)負</v>
      </c>
      <c r="BM39" s="100">
        <v>1</v>
      </c>
      <c r="BN39" s="148" t="str">
        <f>'1219羽曳野'!S15</f>
        <v>選手権1次(453)負</v>
      </c>
      <c r="BO39" s="100">
        <v>1</v>
      </c>
      <c r="BP39" s="148" t="str">
        <f>'1219羽曳野'!S19</f>
        <v>選手権1次(452)負</v>
      </c>
      <c r="BQ39" s="100">
        <v>1</v>
      </c>
      <c r="BR39" s="148" t="str">
        <f>'1219羽曳野'!S23</f>
        <v>選手権1次(451)負</v>
      </c>
      <c r="CT39" s="100">
        <v>1</v>
      </c>
      <c r="CU39" s="148">
        <f>CU2</f>
        <v>0</v>
      </c>
      <c r="DA39" s="100">
        <v>1</v>
      </c>
      <c r="DB39" s="148" t="str">
        <f>'1121岸和田'!Q4</f>
        <v>3部 は2位</v>
      </c>
      <c r="DC39" s="100">
        <v>1</v>
      </c>
      <c r="DD39" s="148" t="str">
        <f>'1121岸和田'!Q8</f>
        <v>3部 は3位</v>
      </c>
      <c r="DE39" s="100">
        <v>1</v>
      </c>
      <c r="DF39" s="148" t="str">
        <f>'1121岸和田'!Q12</f>
        <v>3部 は4位</v>
      </c>
      <c r="DG39" s="100"/>
      <c r="DH39" s="148" t="str">
        <f>'0213,19千島,0223美原'!R7</f>
        <v>J1位</v>
      </c>
      <c r="DI39" s="100"/>
      <c r="DJ39" s="148" t="str">
        <f>'0213,19千島,0223美原'!U7</f>
        <v>J2位</v>
      </c>
      <c r="DK39" s="100"/>
      <c r="DL39" s="148" t="str">
        <f>'0213,19千島,0223美原'!R3</f>
        <v>J3位</v>
      </c>
      <c r="DN39" s="100">
        <v>1</v>
      </c>
      <c r="DO39" s="148" t="str">
        <f>'0711おおきに'!J3</f>
        <v>大阪FLIPPERS</v>
      </c>
      <c r="DP39" s="100">
        <v>1</v>
      </c>
      <c r="DQ39" s="148" t="str">
        <f>'1226美原,0108ラク'!J19</f>
        <v>CS1位</v>
      </c>
      <c r="DR39" s="100">
        <v>1</v>
      </c>
      <c r="DS39" s="148" t="str">
        <f>'1226美原,0108ラク'!J15</f>
        <v>CS4位</v>
      </c>
      <c r="DT39" s="100">
        <v>1</v>
      </c>
      <c r="DU39" s="148" t="str">
        <f>'1226美原,0108ラク'!G19</f>
        <v>CS1位</v>
      </c>
      <c r="DV39" s="100">
        <v>1</v>
      </c>
      <c r="DW39" s="148" t="str">
        <f>'1128,1205,19B＆G'!G15</f>
        <v>CS5位</v>
      </c>
    </row>
    <row r="40" spans="1:127" ht="17.25" customHeight="1" thickBot="1" x14ac:dyDescent="0.3">
      <c r="A40" s="777" t="s">
        <v>289</v>
      </c>
      <c r="B40" s="772" t="s">
        <v>974</v>
      </c>
      <c r="C40" s="772" t="s">
        <v>975</v>
      </c>
      <c r="D40" s="772" t="s">
        <v>976</v>
      </c>
      <c r="E40" s="772" t="s">
        <v>977</v>
      </c>
      <c r="F40" s="772" t="s">
        <v>978</v>
      </c>
      <c r="G40" s="837"/>
      <c r="H40" s="498"/>
      <c r="I40" s="506"/>
      <c r="T40" s="680"/>
      <c r="U40" s="680"/>
      <c r="V40" s="680"/>
      <c r="W40" s="680"/>
      <c r="X40" s="680"/>
      <c r="Y40" s="680"/>
      <c r="AA40" s="680"/>
      <c r="AB40" s="680"/>
      <c r="AC40" s="680"/>
      <c r="AD40" s="680"/>
      <c r="AE40" s="680"/>
      <c r="AF40" s="680"/>
      <c r="AH40" s="680"/>
      <c r="AI40" s="680"/>
      <c r="AJ40" s="680"/>
      <c r="AK40" s="680"/>
      <c r="AM40" s="680"/>
      <c r="AN40" s="680"/>
      <c r="AO40" s="680"/>
      <c r="AP40" s="680"/>
      <c r="AQ40" s="680"/>
      <c r="AR40" s="680"/>
      <c r="AS40" s="680"/>
      <c r="AT40" s="680"/>
      <c r="AU40" s="680"/>
      <c r="AV40" s="680"/>
      <c r="AW40" s="680"/>
      <c r="AX40" s="680"/>
      <c r="AY40" s="680"/>
      <c r="AZ40" s="680"/>
      <c r="BA40" s="680"/>
      <c r="BB40" s="680"/>
      <c r="BC40" s="680"/>
      <c r="BD40" s="680"/>
      <c r="BE40" s="680"/>
      <c r="BF40" s="680"/>
      <c r="BG40" s="680"/>
      <c r="BH40" s="680"/>
      <c r="BI40" s="680"/>
      <c r="BJ40" s="680"/>
      <c r="BK40" s="680"/>
      <c r="BL40" s="680"/>
      <c r="BM40" s="680"/>
      <c r="BN40" s="680"/>
      <c r="BO40" s="680"/>
      <c r="BP40" s="680"/>
      <c r="BQ40" s="680"/>
      <c r="BR40" s="680"/>
      <c r="BT40" s="682"/>
      <c r="BU40" s="682"/>
      <c r="BV40" s="682"/>
      <c r="BW40" s="682"/>
      <c r="BX40" s="682"/>
      <c r="BY40" s="682"/>
      <c r="BZ40" s="682"/>
      <c r="CA40" s="682"/>
      <c r="CB40" s="680"/>
      <c r="CC40" s="680"/>
      <c r="CD40" s="680"/>
      <c r="CE40" s="680"/>
      <c r="CF40" s="680"/>
      <c r="CG40" s="680"/>
      <c r="CH40" s="680"/>
      <c r="CI40" s="680"/>
      <c r="CJ40" s="680"/>
      <c r="CK40" s="680"/>
      <c r="CL40" s="680"/>
      <c r="CM40" s="680"/>
      <c r="CN40" s="680"/>
      <c r="CO40" s="680"/>
      <c r="CP40" s="680"/>
      <c r="CQ40" s="680"/>
      <c r="CR40" s="680"/>
      <c r="CS40" s="680"/>
      <c r="CT40" s="682"/>
      <c r="CU40" s="682"/>
      <c r="CW40" s="682"/>
      <c r="CX40" s="682"/>
      <c r="CY40" s="682"/>
      <c r="CZ40" s="682"/>
      <c r="DA40" s="682"/>
      <c r="DB40" s="682"/>
      <c r="DC40" s="682"/>
      <c r="DD40" s="682"/>
      <c r="DE40" s="682"/>
      <c r="DF40" s="682"/>
      <c r="DG40" s="682"/>
      <c r="DH40" s="682"/>
      <c r="DI40" s="682"/>
      <c r="DJ40" s="682"/>
      <c r="DK40" s="682"/>
      <c r="DL40" s="682"/>
      <c r="DN40" s="682"/>
      <c r="DO40" s="682"/>
      <c r="DP40" s="682"/>
      <c r="DQ40" s="682"/>
      <c r="DR40" s="682"/>
      <c r="DS40" s="682"/>
      <c r="DT40" s="682"/>
      <c r="DU40" s="682"/>
      <c r="DV40" s="682"/>
      <c r="DW40" s="682"/>
    </row>
    <row r="41" spans="1:127" ht="17.25" customHeight="1" x14ac:dyDescent="0.25">
      <c r="A41" s="543"/>
      <c r="B41" s="794"/>
      <c r="C41" s="794"/>
      <c r="D41" s="794"/>
      <c r="E41" s="794"/>
      <c r="F41" s="158"/>
      <c r="G41" s="507"/>
      <c r="H41" s="493"/>
      <c r="I41" s="493"/>
      <c r="AS41" s="4"/>
      <c r="AT41" s="111" t="str">
        <f>AT37</f>
        <v>男子-3部A　え</v>
      </c>
      <c r="AU41" s="4"/>
      <c r="AV41" s="111" t="str">
        <f>AV37</f>
        <v>男子-3部A　お</v>
      </c>
      <c r="CT41" s="1074" t="str">
        <f>CT1</f>
        <v>男子-4部　Z</v>
      </c>
      <c r="CU41" s="1075"/>
    </row>
    <row r="42" spans="1:127" ht="17.25" customHeight="1" x14ac:dyDescent="0.25">
      <c r="A42" s="543"/>
      <c r="B42" s="794"/>
      <c r="C42" s="794"/>
      <c r="D42" s="794"/>
      <c r="E42" s="794"/>
      <c r="F42" s="158"/>
      <c r="G42" s="507" t="s">
        <v>528</v>
      </c>
      <c r="H42" s="506" t="s">
        <v>284</v>
      </c>
      <c r="I42" s="506"/>
      <c r="AS42" s="101">
        <v>3</v>
      </c>
      <c r="AT42" s="103">
        <f>AT6</f>
        <v>0</v>
      </c>
      <c r="AU42" s="101">
        <v>3</v>
      </c>
      <c r="AV42" s="103">
        <f>AV6</f>
        <v>0</v>
      </c>
      <c r="CT42" s="101">
        <v>3</v>
      </c>
      <c r="CU42" s="103">
        <f>CU6</f>
        <v>0</v>
      </c>
    </row>
    <row r="43" spans="1:127" ht="17.25" customHeight="1" x14ac:dyDescent="0.25">
      <c r="A43" s="543"/>
      <c r="B43" s="158"/>
      <c r="C43" s="158"/>
      <c r="D43" s="158"/>
      <c r="E43" s="158"/>
      <c r="F43" s="158"/>
      <c r="G43" s="507" t="s">
        <v>529</v>
      </c>
      <c r="H43" s="498" t="s">
        <v>396</v>
      </c>
      <c r="I43" s="506"/>
      <c r="AS43" s="100">
        <v>2</v>
      </c>
      <c r="AT43" s="105">
        <f>AT3</f>
        <v>0</v>
      </c>
      <c r="AU43" s="100">
        <v>2</v>
      </c>
      <c r="AV43" s="105">
        <f>AV3</f>
        <v>0</v>
      </c>
      <c r="CT43" s="100">
        <v>2</v>
      </c>
      <c r="CU43" s="105">
        <f>CU3</f>
        <v>0</v>
      </c>
    </row>
    <row r="44" spans="1:127" ht="17.25" customHeight="1" thickBot="1" x14ac:dyDescent="0.3">
      <c r="A44" s="543"/>
      <c r="B44" s="158"/>
      <c r="C44" s="158"/>
      <c r="D44" s="158"/>
      <c r="E44" s="158"/>
      <c r="F44" s="158"/>
      <c r="G44" s="257"/>
      <c r="H44" s="506"/>
      <c r="I44" s="506"/>
      <c r="T44" s="646"/>
      <c r="U44" s="646"/>
      <c r="V44" s="646"/>
      <c r="W44" s="646"/>
      <c r="X44" s="646"/>
      <c r="Y44" s="646"/>
      <c r="AA44" s="646"/>
      <c r="AB44" s="646"/>
      <c r="AC44" s="646"/>
      <c r="AD44" s="646"/>
      <c r="AE44" s="646"/>
      <c r="AF44" s="646"/>
      <c r="AH44" s="646"/>
      <c r="AI44" s="646"/>
      <c r="AJ44" s="646"/>
      <c r="AK44" s="646"/>
      <c r="AM44" s="646"/>
      <c r="AN44" s="646"/>
      <c r="AO44" s="646"/>
      <c r="AP44" s="646"/>
      <c r="AQ44" s="646"/>
      <c r="AR44" s="646"/>
      <c r="AS44" s="646"/>
      <c r="AT44" s="646"/>
      <c r="AU44" s="646"/>
      <c r="AV44" s="646"/>
      <c r="AW44" s="646"/>
      <c r="AX44" s="646"/>
      <c r="AY44" s="646"/>
      <c r="AZ44" s="646"/>
      <c r="BA44" s="646"/>
      <c r="BB44" s="646"/>
      <c r="BC44" s="767"/>
      <c r="BD44" s="767"/>
      <c r="BE44" s="767"/>
      <c r="BF44" s="767"/>
      <c r="BG44" s="816"/>
      <c r="BH44" s="816"/>
      <c r="BI44" s="816"/>
      <c r="BJ44" s="816"/>
      <c r="BK44" s="816"/>
      <c r="BL44" s="816"/>
      <c r="BM44" s="816"/>
      <c r="BN44" s="816"/>
      <c r="BO44" s="816"/>
      <c r="BP44" s="816"/>
      <c r="BQ44" s="816"/>
      <c r="BR44" s="816"/>
      <c r="BT44" s="121"/>
      <c r="BU44" s="121"/>
      <c r="BV44" s="121"/>
      <c r="BW44" s="121"/>
      <c r="BX44" s="121"/>
      <c r="BY44" s="121"/>
      <c r="BZ44" s="121"/>
      <c r="CA44" s="121"/>
      <c r="CB44" s="816"/>
      <c r="CC44" s="816"/>
      <c r="CD44" s="816"/>
      <c r="CE44" s="816"/>
      <c r="CF44" s="816"/>
      <c r="CG44" s="816"/>
      <c r="CH44" s="816"/>
      <c r="CI44" s="816"/>
      <c r="CJ44" s="816"/>
      <c r="CK44" s="816"/>
      <c r="CL44" s="816"/>
      <c r="CM44" s="816"/>
      <c r="CN44" s="816"/>
      <c r="CO44" s="816"/>
      <c r="CP44" s="816"/>
      <c r="CQ44" s="816"/>
      <c r="CR44" s="816"/>
      <c r="CS44" s="816"/>
      <c r="CT44" s="121"/>
      <c r="CU44" s="121"/>
      <c r="CW44" s="121"/>
      <c r="CX44" s="121"/>
      <c r="CY44" s="121"/>
      <c r="CZ44" s="121"/>
      <c r="DA44" s="121"/>
      <c r="DB44" s="121"/>
      <c r="DC44" s="121"/>
      <c r="DD44" s="121"/>
      <c r="DE44" s="121"/>
      <c r="DF44" s="121"/>
      <c r="DG44" s="121"/>
      <c r="DH44" s="121"/>
      <c r="DI44" s="121"/>
      <c r="DJ44" s="121"/>
      <c r="DK44" s="121"/>
      <c r="DL44" s="121"/>
      <c r="DN44" s="121"/>
      <c r="DO44" s="121"/>
      <c r="DP44" s="121"/>
      <c r="DQ44" s="121"/>
      <c r="DR44" s="121"/>
      <c r="DS44" s="121"/>
      <c r="DT44" s="121"/>
      <c r="DU44" s="121"/>
      <c r="DV44" s="121"/>
      <c r="DW44" s="121"/>
    </row>
    <row r="45" spans="1:127" ht="17.25" customHeight="1" x14ac:dyDescent="0.25">
      <c r="A45" s="543"/>
      <c r="B45" s="158"/>
      <c r="C45" s="158"/>
      <c r="D45" s="158"/>
      <c r="E45" s="158"/>
      <c r="F45" s="158"/>
      <c r="G45" s="257"/>
      <c r="H45" s="506"/>
      <c r="I45" s="506"/>
      <c r="T45" s="4"/>
      <c r="U45" s="111" t="str">
        <f>'0808岸和田'!H19</f>
        <v>男子-1部　A</v>
      </c>
      <c r="V45" s="4"/>
      <c r="W45" s="111" t="str">
        <f>'0808岸和田'!H15</f>
        <v>男子-1部　B</v>
      </c>
      <c r="X45" s="4"/>
      <c r="Y45" s="111" t="str">
        <f>'0808岸和田'!H11</f>
        <v>男子-1部　C</v>
      </c>
      <c r="AA45" s="4"/>
      <c r="AB45" s="111" t="str">
        <f>'1009,10,16千島,1017美原'!U22</f>
        <v>男子1部 1位リーグ</v>
      </c>
      <c r="AC45" s="4"/>
      <c r="AD45" s="111" t="str">
        <f>'0920岸和田'!N7</f>
        <v>男子1部 2位リーグ</v>
      </c>
      <c r="AE45" s="4"/>
      <c r="AF45" s="111" t="str">
        <f>'0920岸和田'!N3</f>
        <v>男子1部 3位リーグ</v>
      </c>
      <c r="AH45" s="4"/>
      <c r="AI45" s="111" t="str">
        <f>'0711おおきに'!G18</f>
        <v>男子-2部A　D</v>
      </c>
      <c r="AJ45" s="4"/>
      <c r="AK45" s="111" t="str">
        <f>'0711おおきに'!G22</f>
        <v>男子-2部A　E</v>
      </c>
      <c r="AQ45" s="4"/>
      <c r="AR45" s="111" t="str">
        <f>'0807千島,0822丸善,0912臨海'!U18</f>
        <v>男子-3部A　う</v>
      </c>
      <c r="AS45" s="4"/>
      <c r="AT45" s="111" t="str">
        <f>AT41</f>
        <v>男子-3部A　え</v>
      </c>
      <c r="AU45" s="4"/>
      <c r="AV45" s="111" t="str">
        <f>AV41</f>
        <v>男子-3部A　お</v>
      </c>
      <c r="AW45" s="4"/>
      <c r="AX45" s="111" t="str">
        <f>'1002丸善,千島'!J14</f>
        <v>男子-3部B　か</v>
      </c>
      <c r="AY45" s="4"/>
      <c r="AZ45" s="111" t="str">
        <f>'1002丸善,千島'!G18</f>
        <v>男子-3部B　き</v>
      </c>
      <c r="BA45" s="4"/>
      <c r="BB45" s="111" t="str">
        <f>'1002丸善,千島'!J18</f>
        <v>男子-3部B　く</v>
      </c>
      <c r="BC45" s="4"/>
      <c r="BD45" s="111" t="str">
        <f>'0923美原,ひまわり'!G2</f>
        <v>男子-3部B　け</v>
      </c>
      <c r="BE45" s="4"/>
      <c r="BF45" s="111" t="str">
        <f>'0923美原,ひまわり'!G6</f>
        <v>男子-3部B　こ</v>
      </c>
      <c r="BG45" s="4"/>
      <c r="BH45" s="111" t="str">
        <f>'0122,23千島'!G14</f>
        <v>男子　トライアル A</v>
      </c>
      <c r="BI45" s="4"/>
      <c r="BJ45" s="111" t="str">
        <f>'0122,23千島'!G2</f>
        <v>男子　トライアル B</v>
      </c>
      <c r="BK45" s="4"/>
      <c r="BL45" s="111" t="str">
        <f>'0122,23千島'!J2</f>
        <v>男子　トライアル C</v>
      </c>
      <c r="BM45" s="4"/>
      <c r="BN45" s="111" t="str">
        <f>'0122,23千島'!G6</f>
        <v>男子　トライアル D</v>
      </c>
      <c r="BO45" s="4"/>
      <c r="BP45" s="111" t="str">
        <f>'0122,23千島'!J6</f>
        <v>男子　トライアル E</v>
      </c>
      <c r="BQ45" s="4"/>
      <c r="BR45" s="111" t="str">
        <f>'0122,23千島'!G10</f>
        <v>男子　トライアル F</v>
      </c>
      <c r="BT45" s="817"/>
      <c r="BU45" s="818" t="str">
        <f>'0920岸和田'!Q7</f>
        <v>男子-4部　ち</v>
      </c>
      <c r="BV45" s="817"/>
      <c r="BW45" s="818" t="str">
        <f>'0920岸和田'!K7</f>
        <v>男子-4部　つ</v>
      </c>
      <c r="BX45" s="817"/>
      <c r="BY45" s="818" t="str">
        <f>'0920岸和田'!Q11</f>
        <v>男子-4部　て</v>
      </c>
      <c r="BZ45" s="817"/>
      <c r="CA45" s="818" t="str">
        <f>'0920岸和田'!K11</f>
        <v>男子-4部　と</v>
      </c>
      <c r="CF45" s="4"/>
      <c r="CG45" s="111" t="str">
        <f>'1226美原,0108ラク'!U22</f>
        <v>男子　チャレンジⅠ う</v>
      </c>
      <c r="CH45" s="4"/>
      <c r="CI45" s="111" t="str">
        <f>'0110,15丸善,'!G2</f>
        <v>男子　チャレンジⅠ え</v>
      </c>
      <c r="CJ45" s="4"/>
      <c r="CK45" s="111" t="str">
        <f>'0110,15丸善,'!J2</f>
        <v>男子　チャレンジⅠ お</v>
      </c>
      <c r="CN45" s="4"/>
      <c r="CO45" s="111" t="str">
        <f>'0110,15丸善,'!J18</f>
        <v>男子　チャレンジⅡ し</v>
      </c>
      <c r="CP45" s="4"/>
      <c r="CQ45" s="111" t="str">
        <f>'0110,15丸善,'!G22</f>
        <v>男子　チャレンジⅡ す</v>
      </c>
      <c r="CR45" s="4"/>
      <c r="CS45" s="111" t="str">
        <f>'0110,15丸善,'!J22</f>
        <v>男子　チャレンジⅡ せ</v>
      </c>
      <c r="CT45" s="1074" t="str">
        <f>CT5</f>
        <v>男子-4部　Z</v>
      </c>
      <c r="CU45" s="1075"/>
      <c r="CW45" s="817"/>
      <c r="CX45" s="818" t="str">
        <f>'0724千島,0725東淀川,丸善,0731千島'!J14</f>
        <v>女子-3部　は</v>
      </c>
      <c r="CY45" s="817"/>
      <c r="CZ45" s="818" t="str">
        <f>'0724千島,0725東淀川,丸善,0731千島'!G14</f>
        <v>女子-3部　ひ</v>
      </c>
      <c r="DA45" s="817"/>
      <c r="DB45" s="818" t="str">
        <f>'1226美原,0108ラク'!R2</f>
        <v>女子 チャレンジ J</v>
      </c>
      <c r="DC45" s="817"/>
      <c r="DD45" s="818" t="str">
        <f>'1226美原,0108ラク'!R6</f>
        <v>女子 チャレンジ K</v>
      </c>
      <c r="DE45" s="817"/>
      <c r="DF45" s="818" t="str">
        <f>'0109,10,30B＆G'!G2</f>
        <v>女子 チャレンジ L</v>
      </c>
      <c r="DG45" s="817"/>
      <c r="DH45" s="818" t="str">
        <f>'0129,0205千島'!J2</f>
        <v>女子 チャレンジ チャンピオンS</v>
      </c>
      <c r="DI45" s="817"/>
      <c r="DJ45" s="818" t="str">
        <f>'0211千島,ひまわり'!U2</f>
        <v>女子 チャレンジ 4位決定リーグ</v>
      </c>
      <c r="DK45" s="817"/>
      <c r="DL45" s="818" t="str">
        <f>'0211千島,ひまわり'!U6</f>
        <v>女子 チャレンジ 7位決定リーグ</v>
      </c>
      <c r="DN45" s="647"/>
      <c r="DO45" s="648" t="s">
        <v>379</v>
      </c>
      <c r="DP45" s="647"/>
      <c r="DQ45" s="648" t="s">
        <v>380</v>
      </c>
      <c r="DR45" s="647"/>
      <c r="DS45" s="648" t="s">
        <v>381</v>
      </c>
      <c r="DT45" s="647"/>
      <c r="DU45" s="648" t="s">
        <v>382</v>
      </c>
      <c r="DV45" s="647"/>
      <c r="DW45" s="648" t="s">
        <v>383</v>
      </c>
    </row>
    <row r="46" spans="1:127" ht="17.25" customHeight="1" thickBot="1" x14ac:dyDescent="0.3">
      <c r="A46" s="539"/>
      <c r="B46" s="190"/>
      <c r="C46" s="190"/>
      <c r="D46" s="190"/>
      <c r="E46" s="190"/>
      <c r="F46" s="190"/>
      <c r="G46" s="190"/>
      <c r="H46" s="506"/>
      <c r="I46" s="506"/>
      <c r="T46" s="101">
        <v>6</v>
      </c>
      <c r="U46" s="103">
        <f>U11</f>
        <v>0</v>
      </c>
      <c r="V46" s="101">
        <v>6</v>
      </c>
      <c r="W46" s="103">
        <f>W11</f>
        <v>0</v>
      </c>
      <c r="X46" s="101">
        <v>6</v>
      </c>
      <c r="Y46" s="103">
        <f>Y11</f>
        <v>0</v>
      </c>
      <c r="AA46" s="101">
        <v>6</v>
      </c>
      <c r="AB46" s="103">
        <f>AB11</f>
        <v>0</v>
      </c>
      <c r="AC46" s="101">
        <v>6</v>
      </c>
      <c r="AD46" s="103">
        <f>AD11</f>
        <v>0</v>
      </c>
      <c r="AE46" s="101">
        <v>6</v>
      </c>
      <c r="AF46" s="103">
        <f>AF11</f>
        <v>0</v>
      </c>
      <c r="AH46" s="101">
        <v>6</v>
      </c>
      <c r="AI46" s="103">
        <f>AI11</f>
        <v>0</v>
      </c>
      <c r="AJ46" s="101">
        <v>6</v>
      </c>
      <c r="AK46" s="103">
        <f>AK11</f>
        <v>0</v>
      </c>
      <c r="AQ46" s="101">
        <v>6</v>
      </c>
      <c r="AR46" s="103">
        <f>AR11</f>
        <v>0</v>
      </c>
      <c r="AS46" s="101">
        <v>6</v>
      </c>
      <c r="AT46" s="103">
        <f>AT11</f>
        <v>0</v>
      </c>
      <c r="AU46" s="101">
        <v>6</v>
      </c>
      <c r="AV46" s="103">
        <f>AV11</f>
        <v>0</v>
      </c>
      <c r="AW46" s="101">
        <v>6</v>
      </c>
      <c r="AX46" s="103">
        <f>AX11</f>
        <v>0</v>
      </c>
      <c r="AY46" s="101">
        <v>6</v>
      </c>
      <c r="AZ46" s="103">
        <f>AZ11</f>
        <v>0</v>
      </c>
      <c r="BA46" s="101">
        <v>6</v>
      </c>
      <c r="BB46" s="103">
        <f>BB11</f>
        <v>0</v>
      </c>
      <c r="BC46" s="101">
        <v>6</v>
      </c>
      <c r="BD46" s="103">
        <f>BD11</f>
        <v>0</v>
      </c>
      <c r="BE46" s="101">
        <v>6</v>
      </c>
      <c r="BF46" s="103">
        <f>BF11</f>
        <v>0</v>
      </c>
      <c r="BG46" s="101">
        <v>6</v>
      </c>
      <c r="BH46" s="103">
        <f>BH11</f>
        <v>0</v>
      </c>
      <c r="BI46" s="101">
        <v>6</v>
      </c>
      <c r="BJ46" s="103">
        <f>BJ11</f>
        <v>0</v>
      </c>
      <c r="BK46" s="101">
        <v>6</v>
      </c>
      <c r="BL46" s="103">
        <f>BL11</f>
        <v>0</v>
      </c>
      <c r="BM46" s="101">
        <v>6</v>
      </c>
      <c r="BN46" s="103">
        <f>BN11</f>
        <v>0</v>
      </c>
      <c r="BO46" s="101">
        <v>6</v>
      </c>
      <c r="BP46" s="103">
        <f>BP11</f>
        <v>0</v>
      </c>
      <c r="BQ46" s="101">
        <v>6</v>
      </c>
      <c r="BR46" s="103">
        <f>BR11</f>
        <v>0</v>
      </c>
      <c r="BT46" s="101">
        <v>6</v>
      </c>
      <c r="BU46" s="103">
        <f>BU11</f>
        <v>0</v>
      </c>
      <c r="BV46" s="101">
        <v>6</v>
      </c>
      <c r="BW46" s="103">
        <f>BW11</f>
        <v>0</v>
      </c>
      <c r="BX46" s="101">
        <v>6</v>
      </c>
      <c r="BY46" s="103">
        <f>BY11</f>
        <v>0</v>
      </c>
      <c r="BZ46" s="101">
        <v>6</v>
      </c>
      <c r="CA46" s="103">
        <f>CA11</f>
        <v>0</v>
      </c>
      <c r="CF46" s="101">
        <v>6</v>
      </c>
      <c r="CG46" s="103">
        <f>CG11</f>
        <v>0</v>
      </c>
      <c r="CH46" s="101">
        <v>6</v>
      </c>
      <c r="CI46" s="103">
        <f>CI11</f>
        <v>0</v>
      </c>
      <c r="CJ46" s="101">
        <v>6</v>
      </c>
      <c r="CK46" s="103">
        <f>CK11</f>
        <v>0</v>
      </c>
      <c r="CN46" s="101">
        <v>6</v>
      </c>
      <c r="CO46" s="103">
        <f>CO11</f>
        <v>0</v>
      </c>
      <c r="CP46" s="101">
        <v>6</v>
      </c>
      <c r="CQ46" s="103">
        <f>CQ11</f>
        <v>0</v>
      </c>
      <c r="CR46" s="101">
        <v>6</v>
      </c>
      <c r="CS46" s="103">
        <f>CS11</f>
        <v>0</v>
      </c>
      <c r="CT46" s="101">
        <v>6</v>
      </c>
      <c r="CU46" s="103">
        <f>CU11</f>
        <v>0</v>
      </c>
      <c r="CW46" s="101">
        <v>6</v>
      </c>
      <c r="CX46" s="103">
        <f>CX11</f>
        <v>0</v>
      </c>
      <c r="CY46" s="101">
        <v>6</v>
      </c>
      <c r="CZ46" s="103">
        <f>CZ11</f>
        <v>0</v>
      </c>
      <c r="DA46" s="101">
        <v>6</v>
      </c>
      <c r="DB46" s="103">
        <f>DB11</f>
        <v>0</v>
      </c>
      <c r="DC46" s="101">
        <v>6</v>
      </c>
      <c r="DD46" s="103">
        <f>DD11</f>
        <v>0</v>
      </c>
      <c r="DE46" s="101">
        <v>6</v>
      </c>
      <c r="DF46" s="103">
        <f>DF11</f>
        <v>0</v>
      </c>
      <c r="DG46" s="101"/>
      <c r="DH46" s="103">
        <f>DH11</f>
        <v>0</v>
      </c>
      <c r="DI46" s="101"/>
      <c r="DJ46" s="103">
        <f>DJ11</f>
        <v>0</v>
      </c>
      <c r="DK46" s="101"/>
      <c r="DL46" s="103">
        <f>DL11</f>
        <v>0</v>
      </c>
      <c r="DN46" s="101">
        <v>6</v>
      </c>
      <c r="DO46" s="103">
        <f>DO11</f>
        <v>0</v>
      </c>
      <c r="DP46" s="101">
        <v>6</v>
      </c>
      <c r="DQ46" s="103">
        <f>DQ11</f>
        <v>0</v>
      </c>
      <c r="DR46" s="101">
        <v>6</v>
      </c>
      <c r="DS46" s="103">
        <f>DS11</f>
        <v>0</v>
      </c>
      <c r="DT46" s="101">
        <v>6</v>
      </c>
      <c r="DU46" s="103">
        <f>DU11</f>
        <v>0</v>
      </c>
      <c r="DV46" s="101">
        <v>6</v>
      </c>
      <c r="DW46" s="103">
        <f>DW11</f>
        <v>0</v>
      </c>
    </row>
    <row r="47" spans="1:127" ht="17.25" customHeight="1" x14ac:dyDescent="0.3">
      <c r="A47" s="542"/>
      <c r="B47" s="200">
        <v>1</v>
      </c>
      <c r="C47" s="200">
        <v>2</v>
      </c>
      <c r="D47" s="200">
        <v>3</v>
      </c>
      <c r="E47" s="201">
        <v>4</v>
      </c>
      <c r="F47" s="60"/>
      <c r="G47" s="60"/>
      <c r="H47" s="195"/>
      <c r="I47" s="506"/>
      <c r="T47" s="100">
        <v>4</v>
      </c>
      <c r="U47" s="105">
        <f>U7</f>
        <v>0</v>
      </c>
      <c r="V47" s="100">
        <v>4</v>
      </c>
      <c r="W47" s="105">
        <f>W7</f>
        <v>0</v>
      </c>
      <c r="X47" s="100">
        <v>4</v>
      </c>
      <c r="Y47" s="105">
        <f>Y7</f>
        <v>0</v>
      </c>
      <c r="AA47" s="100">
        <v>4</v>
      </c>
      <c r="AB47" s="105">
        <f>AB7</f>
        <v>0</v>
      </c>
      <c r="AC47" s="100">
        <v>4</v>
      </c>
      <c r="AD47" s="105">
        <f>AD7</f>
        <v>0</v>
      </c>
      <c r="AE47" s="100">
        <v>4</v>
      </c>
      <c r="AF47" s="105">
        <f>AF7</f>
        <v>0</v>
      </c>
      <c r="AH47" s="100">
        <v>4</v>
      </c>
      <c r="AI47" s="105">
        <f>AI7</f>
        <v>0</v>
      </c>
      <c r="AJ47" s="100">
        <v>4</v>
      </c>
      <c r="AK47" s="105">
        <f>AK7</f>
        <v>0</v>
      </c>
      <c r="AQ47" s="100">
        <v>4</v>
      </c>
      <c r="AR47" s="105" t="str">
        <f>'0613臨海,東淀川,0704丸善,0710東淀川'!J24</f>
        <v>B-fools</v>
      </c>
      <c r="AS47" s="100">
        <v>4</v>
      </c>
      <c r="AT47" s="105">
        <f>AT7</f>
        <v>0</v>
      </c>
      <c r="AU47" s="100">
        <v>4</v>
      </c>
      <c r="AV47" s="105">
        <f>AV7</f>
        <v>0</v>
      </c>
      <c r="AW47" s="100">
        <v>4</v>
      </c>
      <c r="AX47" s="105" t="str">
        <f>'0613臨海,東淀川,0704丸善,0710東淀川'!J16</f>
        <v>法曹バスケットボール</v>
      </c>
      <c r="AY47" s="100">
        <v>4</v>
      </c>
      <c r="AZ47" s="105" t="str">
        <f>'0711東淀川,0717東淀川,丸善'!R4</f>
        <v>籠球一家</v>
      </c>
      <c r="BA47" s="100">
        <v>4</v>
      </c>
      <c r="BB47" s="105" t="str">
        <f>'0711東淀川,0717東淀川,丸善'!U4</f>
        <v>ECO BLUE</v>
      </c>
      <c r="BC47" s="100">
        <v>4</v>
      </c>
      <c r="BD47" s="105" t="str">
        <f>'0711東淀川,0717東淀川,丸善'!R8</f>
        <v>RAYS</v>
      </c>
      <c r="BE47" s="100">
        <v>4</v>
      </c>
      <c r="BF47" s="105" t="str">
        <f>'0711東淀川,0717東淀川,丸善'!U8</f>
        <v>LFM</v>
      </c>
      <c r="BG47" s="100">
        <v>4</v>
      </c>
      <c r="BH47" s="105" t="str">
        <f>'1219羽曳野'!M12</f>
        <v>選手権1次(373)負</v>
      </c>
      <c r="BI47" s="100">
        <v>4</v>
      </c>
      <c r="BJ47" s="105" t="str">
        <f>'1219羽曳野'!M16</f>
        <v>選手権1次(374)負</v>
      </c>
      <c r="BK47" s="100">
        <v>4</v>
      </c>
      <c r="BL47" s="105" t="str">
        <f>'1219羽曳野'!M20</f>
        <v>選手権1次(375)負</v>
      </c>
      <c r="BM47" s="100">
        <v>4</v>
      </c>
      <c r="BN47" s="105" t="str">
        <f>'1219羽曳野'!M24</f>
        <v>選手権1次(376)負</v>
      </c>
      <c r="BO47" s="100">
        <v>4</v>
      </c>
      <c r="BP47" s="105" t="str">
        <f>'1219羽曳野'!M8</f>
        <v>選手権1次(377)負</v>
      </c>
      <c r="BQ47" s="100">
        <v>4</v>
      </c>
      <c r="BR47" s="105">
        <f>BR7</f>
        <v>0</v>
      </c>
      <c r="BT47" s="100">
        <v>4</v>
      </c>
      <c r="BU47" s="105" t="str">
        <f>'0711おおきに'!P16</f>
        <v>AXE</v>
      </c>
      <c r="BV47" s="100">
        <v>4</v>
      </c>
      <c r="BW47" s="105" t="str">
        <f>'0711おおきに'!S16</f>
        <v>ASTERISM</v>
      </c>
      <c r="BX47" s="100">
        <v>4</v>
      </c>
      <c r="BY47" s="105" t="str">
        <f>'0711おおきに'!P20</f>
        <v>ANYSAKI</v>
      </c>
      <c r="BZ47" s="100">
        <v>4</v>
      </c>
      <c r="CA47" s="105" t="str">
        <f>'0613おおきに'!S12</f>
        <v>岩谷産業株式会社</v>
      </c>
      <c r="CF47" s="100">
        <v>4</v>
      </c>
      <c r="CG47" s="105" t="str">
        <f>'1107家原,1113千島'!J16</f>
        <v>3部B く2位</v>
      </c>
      <c r="CH47" s="100">
        <v>4</v>
      </c>
      <c r="CI47" s="105" t="str">
        <f>'1121岸和田'!N21</f>
        <v>3部B く3位</v>
      </c>
      <c r="CJ47" s="100">
        <v>4</v>
      </c>
      <c r="CK47" s="105" t="str">
        <f>'1121岸和田'!H17</f>
        <v>3部B く4位</v>
      </c>
      <c r="CN47" s="100">
        <v>4</v>
      </c>
      <c r="CO47" s="105" t="str">
        <f>'1121岸和田'!H9</f>
        <v>4部 と5位</v>
      </c>
      <c r="CP47" s="100">
        <v>4</v>
      </c>
      <c r="CQ47" s="105" t="str">
        <f>'1121岸和田'!K9</f>
        <v>4部 と2位</v>
      </c>
      <c r="CR47" s="100">
        <v>4</v>
      </c>
      <c r="CS47" s="105" t="str">
        <f>'1121岸和田'!N9</f>
        <v>4部 と3位</v>
      </c>
      <c r="CT47" s="100">
        <v>4</v>
      </c>
      <c r="CU47" s="105">
        <f>CU7</f>
        <v>0</v>
      </c>
      <c r="CW47" s="100">
        <v>4</v>
      </c>
      <c r="CX47" s="105" t="str">
        <f>'1003臨海,美原'!U4</f>
        <v>Felix</v>
      </c>
      <c r="CY47" s="100">
        <v>4</v>
      </c>
      <c r="CZ47" s="105" t="str">
        <f>'1003臨海,美原'!U8</f>
        <v>オラクル</v>
      </c>
      <c r="DA47" s="100">
        <v>4</v>
      </c>
      <c r="DB47" s="105" t="str">
        <f>'1121岸和田'!Q17</f>
        <v>浜寺PINEGROVE</v>
      </c>
      <c r="DC47" s="100">
        <v>4</v>
      </c>
      <c r="DD47" s="105" t="str">
        <f>'1121岸和田'!Q21</f>
        <v>Regain</v>
      </c>
      <c r="DE47" s="100">
        <v>4</v>
      </c>
      <c r="DF47" s="105">
        <f>DF7</f>
        <v>0</v>
      </c>
      <c r="DG47" s="100"/>
      <c r="DH47" s="105">
        <f>DH7</f>
        <v>0</v>
      </c>
      <c r="DI47" s="100"/>
      <c r="DJ47" s="105">
        <f>DJ7</f>
        <v>0</v>
      </c>
      <c r="DK47" s="100"/>
      <c r="DL47" s="105">
        <f>DL7</f>
        <v>0</v>
      </c>
      <c r="DN47" s="100">
        <v>4</v>
      </c>
      <c r="DO47" s="105">
        <f>DO7</f>
        <v>0</v>
      </c>
      <c r="DP47" s="100">
        <v>4</v>
      </c>
      <c r="DQ47" s="105">
        <f>DQ7</f>
        <v>0</v>
      </c>
      <c r="DR47" s="100">
        <v>4</v>
      </c>
      <c r="DS47" s="105">
        <f>DS7</f>
        <v>0</v>
      </c>
      <c r="DT47" s="100">
        <v>4</v>
      </c>
      <c r="DU47" s="105" t="str">
        <f>'1128,1205,19B＆G'!W12</f>
        <v>CS4位</v>
      </c>
      <c r="DV47" s="100">
        <v>4</v>
      </c>
      <c r="DW47" s="105" t="str">
        <f>'1128,1205,19B＆G'!G8</f>
        <v>CS8位</v>
      </c>
    </row>
    <row r="48" spans="1:127" ht="17.25" customHeight="1" thickBot="1" x14ac:dyDescent="0.3">
      <c r="A48" s="802" t="s">
        <v>278</v>
      </c>
      <c r="B48" s="771" t="s">
        <v>979</v>
      </c>
      <c r="C48" s="771" t="s">
        <v>980</v>
      </c>
      <c r="D48" s="771" t="s">
        <v>981</v>
      </c>
      <c r="E48" s="774" t="s">
        <v>982</v>
      </c>
      <c r="F48" s="158"/>
      <c r="G48" s="507" t="s">
        <v>285</v>
      </c>
      <c r="H48" s="506" t="s">
        <v>284</v>
      </c>
      <c r="I48" s="506"/>
      <c r="T48" s="680"/>
      <c r="U48" s="680"/>
      <c r="V48" s="680"/>
      <c r="W48" s="680"/>
      <c r="X48" s="680"/>
      <c r="Y48" s="680"/>
      <c r="AA48" s="680"/>
      <c r="AB48" s="680"/>
      <c r="AC48" s="680"/>
      <c r="AD48" s="680"/>
      <c r="AE48" s="680"/>
      <c r="AF48" s="680"/>
      <c r="AH48" s="680"/>
      <c r="AI48" s="680"/>
      <c r="AJ48" s="680"/>
      <c r="AK48" s="680"/>
      <c r="AM48" s="680"/>
      <c r="AN48" s="680"/>
      <c r="AO48" s="680"/>
      <c r="AP48" s="680"/>
      <c r="AQ48" s="680"/>
      <c r="AR48" s="680"/>
      <c r="AS48" s="680"/>
      <c r="AT48" s="680"/>
      <c r="AU48" s="680"/>
      <c r="AV48" s="680"/>
      <c r="AW48" s="680"/>
      <c r="AX48" s="680"/>
      <c r="AY48" s="680"/>
      <c r="AZ48" s="680"/>
      <c r="BA48" s="680"/>
      <c r="BB48" s="680"/>
      <c r="BC48" s="680"/>
      <c r="BD48" s="680"/>
      <c r="BE48" s="680"/>
      <c r="BF48" s="680"/>
      <c r="BG48" s="680"/>
      <c r="BH48" s="680"/>
      <c r="BI48" s="680"/>
      <c r="BJ48" s="680"/>
      <c r="BK48" s="680"/>
      <c r="BL48" s="680"/>
      <c r="BM48" s="680"/>
      <c r="BN48" s="680"/>
      <c r="BO48" s="680"/>
      <c r="BP48" s="680"/>
      <c r="BQ48" s="680"/>
      <c r="BR48" s="680"/>
      <c r="BT48" s="682"/>
      <c r="BU48" s="682"/>
      <c r="BV48" s="682"/>
      <c r="BW48" s="682"/>
      <c r="BX48" s="682"/>
      <c r="BY48" s="682"/>
      <c r="BZ48" s="682"/>
      <c r="CA48" s="682"/>
      <c r="CB48" s="680"/>
      <c r="CC48" s="680"/>
      <c r="CD48" s="680"/>
      <c r="CE48" s="680"/>
      <c r="CF48" s="680"/>
      <c r="CG48" s="680"/>
      <c r="CH48" s="680"/>
      <c r="CI48" s="680"/>
      <c r="CJ48" s="680"/>
      <c r="CK48" s="680"/>
      <c r="CL48" s="680"/>
      <c r="CM48" s="680"/>
      <c r="CN48" s="680"/>
      <c r="CO48" s="680"/>
      <c r="CP48" s="680"/>
      <c r="CQ48" s="680"/>
      <c r="CR48" s="680"/>
      <c r="CS48" s="680"/>
      <c r="CT48" s="682"/>
      <c r="CU48" s="682"/>
      <c r="CW48" s="682"/>
      <c r="CX48" s="682"/>
      <c r="CY48" s="682"/>
      <c r="CZ48" s="682"/>
      <c r="DA48" s="682"/>
      <c r="DB48" s="682"/>
      <c r="DC48" s="682"/>
      <c r="DD48" s="682"/>
      <c r="DE48" s="682"/>
      <c r="DF48" s="682"/>
      <c r="DG48" s="682"/>
      <c r="DH48" s="682"/>
      <c r="DI48" s="682"/>
      <c r="DJ48" s="682"/>
      <c r="DK48" s="682"/>
      <c r="DL48" s="682"/>
      <c r="DN48" s="682"/>
      <c r="DO48" s="682"/>
      <c r="DP48" s="682"/>
      <c r="DQ48" s="682"/>
      <c r="DR48" s="682"/>
      <c r="DS48" s="682"/>
      <c r="DT48" s="682"/>
      <c r="DU48" s="682"/>
      <c r="DV48" s="682"/>
      <c r="DW48" s="682"/>
    </row>
    <row r="49" spans="1:127" ht="17.25" customHeight="1" x14ac:dyDescent="0.25">
      <c r="A49" s="802" t="s">
        <v>279</v>
      </c>
      <c r="B49" s="771" t="s">
        <v>983</v>
      </c>
      <c r="C49" s="771" t="s">
        <v>984</v>
      </c>
      <c r="D49" s="771" t="s">
        <v>985</v>
      </c>
      <c r="E49" s="774" t="s">
        <v>986</v>
      </c>
      <c r="F49" s="158"/>
      <c r="G49" s="507" t="s">
        <v>286</v>
      </c>
      <c r="H49" s="498" t="s">
        <v>396</v>
      </c>
      <c r="I49" s="506"/>
      <c r="T49" s="4"/>
      <c r="U49" s="111" t="str">
        <f>U45</f>
        <v>男子-1部　A</v>
      </c>
      <c r="V49" s="4"/>
      <c r="W49" s="111" t="str">
        <f>W45</f>
        <v>男子-1部　B</v>
      </c>
      <c r="X49" s="4"/>
      <c r="Y49" s="111" t="str">
        <f>Y45</f>
        <v>男子-1部　C</v>
      </c>
      <c r="AA49" s="4"/>
      <c r="AB49" s="111" t="str">
        <f>AB45</f>
        <v>男子1部 1位リーグ</v>
      </c>
      <c r="AC49" s="4"/>
      <c r="AD49" s="111" t="str">
        <f>AD45</f>
        <v>男子1部 2位リーグ</v>
      </c>
      <c r="AE49" s="4"/>
      <c r="AF49" s="111" t="str">
        <f>AF45</f>
        <v>男子1部 3位リーグ</v>
      </c>
      <c r="AH49" s="4"/>
      <c r="AI49" s="111" t="str">
        <f>AI45</f>
        <v>男子-2部A　D</v>
      </c>
      <c r="AJ49" s="4"/>
      <c r="AK49" s="111" t="str">
        <f>AK45</f>
        <v>男子-2部A　E</v>
      </c>
      <c r="AM49" s="4"/>
      <c r="AN49" s="111" t="str">
        <f>AN53</f>
        <v>男子-2部B　G</v>
      </c>
      <c r="AO49" s="4"/>
      <c r="AP49" s="111" t="str">
        <f>AP53</f>
        <v>男子-2部B　H</v>
      </c>
      <c r="AS49" s="4"/>
      <c r="AT49" s="111" t="str">
        <f>AT45</f>
        <v>男子-3部A　え</v>
      </c>
      <c r="AU49" s="4"/>
      <c r="AV49" s="111" t="str">
        <f>AV45</f>
        <v>男子-3部A　お</v>
      </c>
      <c r="AW49" s="4"/>
      <c r="AX49" s="111" t="str">
        <f>AX45</f>
        <v>男子-3部B　か</v>
      </c>
      <c r="AY49" s="4"/>
      <c r="AZ49" s="111" t="str">
        <f>AZ45</f>
        <v>男子-3部B　き</v>
      </c>
      <c r="BA49" s="4"/>
      <c r="BB49" s="111" t="str">
        <f>BB45</f>
        <v>男子-3部B　く</v>
      </c>
      <c r="BC49" s="4"/>
      <c r="BD49" s="111" t="str">
        <f>BD45</f>
        <v>男子-3部B　け</v>
      </c>
      <c r="BE49" s="4"/>
      <c r="BF49" s="111" t="str">
        <f>BF45</f>
        <v>男子-3部B　こ</v>
      </c>
      <c r="BG49" s="4"/>
      <c r="BH49" s="111" t="str">
        <f>BH45</f>
        <v>男子　トライアル A</v>
      </c>
      <c r="BI49" s="4"/>
      <c r="BJ49" s="111" t="str">
        <f>BJ45</f>
        <v>男子　トライアル B</v>
      </c>
      <c r="BK49" s="4"/>
      <c r="BL49" s="111" t="str">
        <f>BL45</f>
        <v>男子　トライアル C</v>
      </c>
      <c r="BM49" s="4"/>
      <c r="BN49" s="111" t="str">
        <f>BN45</f>
        <v>男子　トライアル D</v>
      </c>
      <c r="BO49" s="4"/>
      <c r="BP49" s="111" t="str">
        <f>BP45</f>
        <v>男子　トライアル E</v>
      </c>
      <c r="BQ49" s="4"/>
      <c r="BR49" s="111" t="str">
        <f>BR45</f>
        <v>男子　トライアル F</v>
      </c>
      <c r="CT49" s="1074" t="str">
        <f>CT17</f>
        <v>男子-4部　Z</v>
      </c>
      <c r="CU49" s="1075"/>
      <c r="DA49" s="817"/>
      <c r="DB49" s="818" t="str">
        <f>DB45</f>
        <v>女子 チャレンジ J</v>
      </c>
      <c r="DC49" s="817"/>
      <c r="DD49" s="818" t="str">
        <f>DD45</f>
        <v>女子 チャレンジ K</v>
      </c>
      <c r="DE49" s="817"/>
      <c r="DF49" s="818" t="str">
        <f>DF45</f>
        <v>女子 チャレンジ L</v>
      </c>
      <c r="DG49" s="817"/>
      <c r="DH49" s="818" t="str">
        <f>DH45</f>
        <v>女子 チャレンジ チャンピオンS</v>
      </c>
      <c r="DI49" s="817"/>
      <c r="DJ49" s="818" t="str">
        <f>DJ45</f>
        <v>女子 チャレンジ 4位決定リーグ</v>
      </c>
      <c r="DK49" s="817"/>
      <c r="DL49" s="818" t="str">
        <f>DL45</f>
        <v>女子 チャレンジ 7位決定リーグ</v>
      </c>
      <c r="DN49" s="647"/>
      <c r="DO49" s="648" t="s">
        <v>379</v>
      </c>
      <c r="DP49" s="647"/>
      <c r="DQ49" s="648" t="s">
        <v>380</v>
      </c>
      <c r="DR49" s="647"/>
      <c r="DS49" s="648" t="s">
        <v>381</v>
      </c>
      <c r="DT49" s="647"/>
      <c r="DU49" s="648" t="s">
        <v>382</v>
      </c>
      <c r="DV49" s="647"/>
      <c r="DW49" s="648" t="s">
        <v>383</v>
      </c>
    </row>
    <row r="50" spans="1:127" ht="17.25" customHeight="1" x14ac:dyDescent="0.25">
      <c r="A50" s="802" t="s">
        <v>280</v>
      </c>
      <c r="B50" s="771" t="s">
        <v>987</v>
      </c>
      <c r="C50" s="771" t="s">
        <v>988</v>
      </c>
      <c r="D50" s="771" t="s">
        <v>989</v>
      </c>
      <c r="E50" s="774" t="s">
        <v>990</v>
      </c>
      <c r="F50" s="158"/>
      <c r="G50" s="257"/>
      <c r="H50" s="507"/>
      <c r="I50" s="493"/>
      <c r="T50" s="101">
        <v>5</v>
      </c>
      <c r="U50" s="103">
        <f>U10</f>
        <v>0</v>
      </c>
      <c r="V50" s="101">
        <v>5</v>
      </c>
      <c r="W50" s="103">
        <f>W10</f>
        <v>0</v>
      </c>
      <c r="X50" s="101">
        <v>5</v>
      </c>
      <c r="Y50" s="103">
        <f>Y10</f>
        <v>0</v>
      </c>
      <c r="AA50" s="101">
        <v>5</v>
      </c>
      <c r="AB50" s="103">
        <f>AB10</f>
        <v>0</v>
      </c>
      <c r="AC50" s="101">
        <v>5</v>
      </c>
      <c r="AD50" s="103">
        <f>AD10</f>
        <v>0</v>
      </c>
      <c r="AE50" s="101">
        <v>5</v>
      </c>
      <c r="AF50" s="103">
        <f>AF10</f>
        <v>0</v>
      </c>
      <c r="AH50" s="101">
        <v>5</v>
      </c>
      <c r="AI50" s="103">
        <f>AI10</f>
        <v>0</v>
      </c>
      <c r="AJ50" s="101">
        <v>5</v>
      </c>
      <c r="AK50" s="103">
        <f>AK10</f>
        <v>0</v>
      </c>
      <c r="AM50" s="101">
        <v>5</v>
      </c>
      <c r="AN50" s="103">
        <f>AN2</f>
        <v>0</v>
      </c>
      <c r="AO50" s="101">
        <v>5</v>
      </c>
      <c r="AP50" s="103">
        <f>AP2</f>
        <v>0</v>
      </c>
      <c r="AS50" s="101">
        <v>5</v>
      </c>
      <c r="AT50" s="103">
        <f>AT10</f>
        <v>0</v>
      </c>
      <c r="AU50" s="101">
        <v>5</v>
      </c>
      <c r="AV50" s="103">
        <f>AV10</f>
        <v>0</v>
      </c>
      <c r="AW50" s="101">
        <v>5</v>
      </c>
      <c r="AX50" s="103">
        <f>AX10</f>
        <v>0</v>
      </c>
      <c r="AY50" s="101">
        <v>5</v>
      </c>
      <c r="AZ50" s="103">
        <f>AZ10</f>
        <v>0</v>
      </c>
      <c r="BA50" s="101">
        <v>5</v>
      </c>
      <c r="BB50" s="103">
        <f>BB10</f>
        <v>0</v>
      </c>
      <c r="BC50" s="101">
        <v>5</v>
      </c>
      <c r="BD50" s="103">
        <f>BD10</f>
        <v>0</v>
      </c>
      <c r="BE50" s="101">
        <v>5</v>
      </c>
      <c r="BF50" s="103">
        <f>BF10</f>
        <v>0</v>
      </c>
      <c r="BG50" s="101">
        <v>5</v>
      </c>
      <c r="BH50" s="103">
        <f>BH10</f>
        <v>0</v>
      </c>
      <c r="BI50" s="101">
        <v>5</v>
      </c>
      <c r="BJ50" s="103">
        <f>BJ10</f>
        <v>0</v>
      </c>
      <c r="BK50" s="101">
        <v>5</v>
      </c>
      <c r="BL50" s="103">
        <f>BL10</f>
        <v>0</v>
      </c>
      <c r="BM50" s="101">
        <v>5</v>
      </c>
      <c r="BN50" s="103">
        <f>BN10</f>
        <v>0</v>
      </c>
      <c r="BO50" s="101">
        <v>5</v>
      </c>
      <c r="BP50" s="103">
        <f>BP10</f>
        <v>0</v>
      </c>
      <c r="BQ50" s="101">
        <v>5</v>
      </c>
      <c r="BR50" s="103">
        <f>BR10</f>
        <v>0</v>
      </c>
      <c r="CT50" s="101">
        <v>5</v>
      </c>
      <c r="CU50" s="103">
        <f>CU10</f>
        <v>0</v>
      </c>
      <c r="DA50" s="101">
        <v>5</v>
      </c>
      <c r="DB50" s="103">
        <f>DB10</f>
        <v>0</v>
      </c>
      <c r="DC50" s="101">
        <v>5</v>
      </c>
      <c r="DD50" s="103">
        <f>DD10</f>
        <v>0</v>
      </c>
      <c r="DE50" s="101">
        <v>5</v>
      </c>
      <c r="DF50" s="103">
        <f>DF10</f>
        <v>0</v>
      </c>
      <c r="DG50" s="101"/>
      <c r="DH50" s="103">
        <f>DH10</f>
        <v>0</v>
      </c>
      <c r="DI50" s="101"/>
      <c r="DJ50" s="103">
        <f>DJ10</f>
        <v>0</v>
      </c>
      <c r="DK50" s="101"/>
      <c r="DL50" s="103">
        <f>DL10</f>
        <v>0</v>
      </c>
      <c r="DN50" s="101">
        <v>5</v>
      </c>
      <c r="DO50" s="103">
        <f>DO10</f>
        <v>0</v>
      </c>
      <c r="DP50" s="101">
        <v>5</v>
      </c>
      <c r="DQ50" s="103">
        <f>DQ10</f>
        <v>0</v>
      </c>
      <c r="DR50" s="101">
        <v>5</v>
      </c>
      <c r="DS50" s="103">
        <f>DS10</f>
        <v>0</v>
      </c>
      <c r="DT50" s="101">
        <v>5</v>
      </c>
      <c r="DU50" s="103">
        <f>DU10</f>
        <v>0</v>
      </c>
      <c r="DV50" s="101">
        <v>5</v>
      </c>
      <c r="DW50" s="103">
        <f>DW10</f>
        <v>0</v>
      </c>
    </row>
    <row r="51" spans="1:127" ht="17.25" customHeight="1" x14ac:dyDescent="0.25">
      <c r="A51" s="802" t="s">
        <v>281</v>
      </c>
      <c r="B51" s="771" t="s">
        <v>991</v>
      </c>
      <c r="C51" s="771" t="s">
        <v>992</v>
      </c>
      <c r="D51" s="771" t="s">
        <v>993</v>
      </c>
      <c r="E51" s="774" t="s">
        <v>994</v>
      </c>
      <c r="F51" s="158"/>
      <c r="G51" s="257"/>
      <c r="H51" s="506"/>
      <c r="I51" s="506"/>
      <c r="T51" s="100">
        <v>3</v>
      </c>
      <c r="U51" s="148" t="str">
        <f>U6</f>
        <v>HOS</v>
      </c>
      <c r="V51" s="100">
        <v>3</v>
      </c>
      <c r="W51" s="148" t="str">
        <f>W6</f>
        <v>Chupacabras</v>
      </c>
      <c r="X51" s="100">
        <v>3</v>
      </c>
      <c r="Y51" s="148" t="str">
        <f>Y6</f>
        <v>新撰組</v>
      </c>
      <c r="AA51" s="100">
        <v>3</v>
      </c>
      <c r="AB51" s="148" t="str">
        <f>AB6</f>
        <v>1部リーグC1位</v>
      </c>
      <c r="AC51" s="100">
        <v>3</v>
      </c>
      <c r="AD51" s="148" t="str">
        <f>AD6</f>
        <v>1部リーグC2位</v>
      </c>
      <c r="AE51" s="100">
        <v>3</v>
      </c>
      <c r="AF51" s="148" t="str">
        <f>AF6</f>
        <v>1部リーグC3位</v>
      </c>
      <c r="AH51" s="100">
        <v>3</v>
      </c>
      <c r="AI51" s="148" t="str">
        <f>AI6</f>
        <v>FIFTY RIVERS</v>
      </c>
      <c r="AJ51" s="100">
        <v>3</v>
      </c>
      <c r="AK51" s="148" t="str">
        <f>AK6</f>
        <v>EL.DRAGON</v>
      </c>
      <c r="AM51" s="100">
        <v>3</v>
      </c>
      <c r="AN51" s="148" t="str">
        <f>'0711おおきに'!G3</f>
        <v>Revengers</v>
      </c>
      <c r="AO51" s="100">
        <v>3</v>
      </c>
      <c r="AP51" s="148" t="str">
        <f>'0711おおきに'!G7</f>
        <v>銀籠クラブ</v>
      </c>
      <c r="AS51" s="100">
        <v>3</v>
      </c>
      <c r="AT51" s="148">
        <f>AT6</f>
        <v>0</v>
      </c>
      <c r="AU51" s="100">
        <v>3</v>
      </c>
      <c r="AV51" s="148">
        <f>AV6</f>
        <v>0</v>
      </c>
      <c r="AW51" s="100">
        <v>3</v>
      </c>
      <c r="AX51" s="148" t="str">
        <f>'0613臨海,東淀川,0704丸善,0710東淀川'!J15</f>
        <v>Ｏｎ ｏｆｆ</v>
      </c>
      <c r="AY51" s="100">
        <v>3</v>
      </c>
      <c r="AZ51" s="148" t="str">
        <f>'0711東淀川,0717東淀川,丸善'!R3</f>
        <v>日本生命</v>
      </c>
      <c r="BA51" s="100">
        <v>3</v>
      </c>
      <c r="BB51" s="148" t="str">
        <f>'0711東淀川,0717東淀川,丸善'!U3</f>
        <v>パナソニックLS</v>
      </c>
      <c r="BC51" s="100">
        <v>3</v>
      </c>
      <c r="BD51" s="148" t="str">
        <f>'0711東淀川,0717東淀川,丸善'!R7</f>
        <v>ＬＩＢ</v>
      </c>
      <c r="BE51" s="100">
        <v>3</v>
      </c>
      <c r="BF51" s="148" t="str">
        <f>'0711東淀川,0717東淀川,丸善'!U7</f>
        <v>CHA ONE</v>
      </c>
      <c r="BG51" s="100">
        <v>3</v>
      </c>
      <c r="BH51" s="148" t="str">
        <f>'1219羽曳野'!M11</f>
        <v>選手権1次(372)負</v>
      </c>
      <c r="BI51" s="100">
        <v>3</v>
      </c>
      <c r="BJ51" s="148" t="str">
        <f>'1219羽曳野'!M15</f>
        <v>選手権1次(371)負</v>
      </c>
      <c r="BK51" s="100">
        <v>3</v>
      </c>
      <c r="BL51" s="148" t="str">
        <f>'1219羽曳野'!M19</f>
        <v>選手権1次(418)負</v>
      </c>
      <c r="BM51" s="100">
        <v>3</v>
      </c>
      <c r="BN51" s="148" t="str">
        <f>'1219羽曳野'!M23</f>
        <v>選手権1次(417)負</v>
      </c>
      <c r="BO51" s="100">
        <v>3</v>
      </c>
      <c r="BP51" s="148" t="str">
        <f>'1219羽曳野'!M7</f>
        <v>選手権1次(416)負</v>
      </c>
      <c r="BQ51" s="100">
        <v>3</v>
      </c>
      <c r="BR51" s="148" t="str">
        <f>BR6</f>
        <v>選手権1次(415)負</v>
      </c>
      <c r="CT51" s="100">
        <v>3</v>
      </c>
      <c r="CU51" s="148">
        <f>CU6</f>
        <v>0</v>
      </c>
      <c r="DA51" s="100">
        <v>3</v>
      </c>
      <c r="DB51" s="148" t="str">
        <f>'1121岸和田'!Q16</f>
        <v>3部 ひ4位</v>
      </c>
      <c r="DC51" s="100">
        <v>3</v>
      </c>
      <c r="DD51" s="148" t="str">
        <f>'1121岸和田'!Q20</f>
        <v>3部 ひ5位</v>
      </c>
      <c r="DE51" s="100">
        <v>3</v>
      </c>
      <c r="DF51" s="148" t="str">
        <f>DF6</f>
        <v>大阪FLIPPERS</v>
      </c>
      <c r="DG51" s="100"/>
      <c r="DH51" s="148" t="str">
        <f>DH6</f>
        <v>L1位</v>
      </c>
      <c r="DI51" s="100"/>
      <c r="DJ51" s="148" t="str">
        <f>DJ6</f>
        <v>L2位</v>
      </c>
      <c r="DK51" s="100"/>
      <c r="DL51" s="148" t="str">
        <f>DL6</f>
        <v>L3位</v>
      </c>
      <c r="DN51" s="100">
        <v>3</v>
      </c>
      <c r="DO51" s="148" t="str">
        <f>DO6</f>
        <v>浜寺PINEGROVE</v>
      </c>
      <c r="DP51" s="100">
        <v>3</v>
      </c>
      <c r="DQ51" s="148" t="str">
        <f>DQ6</f>
        <v>CS3位</v>
      </c>
      <c r="DR51" s="100">
        <v>3</v>
      </c>
      <c r="DS51" s="148" t="str">
        <f>DS6</f>
        <v>ディノニクスO50</v>
      </c>
      <c r="DT51" s="100">
        <v>3</v>
      </c>
      <c r="DU51" s="148" t="str">
        <f>'1128,1205,19B＆G'!W11</f>
        <v>CS3位</v>
      </c>
      <c r="DV51" s="100">
        <v>3</v>
      </c>
      <c r="DW51" s="148" t="str">
        <f>'1128,1205,19B＆G'!G7</f>
        <v>CS7位</v>
      </c>
    </row>
    <row r="52" spans="1:127" ht="17.25" customHeight="1" thickBot="1" x14ac:dyDescent="0.3">
      <c r="A52" s="803" t="s">
        <v>82</v>
      </c>
      <c r="B52" s="772" t="s">
        <v>995</v>
      </c>
      <c r="C52" s="772" t="s">
        <v>996</v>
      </c>
      <c r="D52" s="772" t="s">
        <v>997</v>
      </c>
      <c r="E52" s="775" t="s">
        <v>998</v>
      </c>
      <c r="F52" s="158"/>
      <c r="G52" s="257"/>
      <c r="H52" s="506"/>
      <c r="I52" s="506"/>
    </row>
    <row r="53" spans="1:127" ht="17.25" customHeight="1" x14ac:dyDescent="0.25">
      <c r="A53" s="543"/>
      <c r="B53" s="794"/>
      <c r="C53" s="794"/>
      <c r="D53" s="794"/>
      <c r="E53" s="794"/>
      <c r="F53" s="158"/>
      <c r="G53" s="257"/>
      <c r="H53" s="506"/>
      <c r="I53" s="506"/>
      <c r="T53" s="4"/>
      <c r="U53" s="111" t="str">
        <f>U49</f>
        <v>男子-1部　A</v>
      </c>
      <c r="V53" s="4"/>
      <c r="W53" s="111" t="str">
        <f>W49</f>
        <v>男子-1部　B</v>
      </c>
      <c r="X53" s="4"/>
      <c r="Y53" s="111" t="str">
        <f>Y49</f>
        <v>男子-1部　C</v>
      </c>
      <c r="AA53" s="4"/>
      <c r="AB53" s="111" t="str">
        <f>AB49</f>
        <v>男子1部 1位リーグ</v>
      </c>
      <c r="AC53" s="4"/>
      <c r="AD53" s="111" t="str">
        <f>AD49</f>
        <v>男子1部 2位リーグ</v>
      </c>
      <c r="AE53" s="4"/>
      <c r="AF53" s="111" t="str">
        <f>AF49</f>
        <v>男子1部 3位リーグ</v>
      </c>
      <c r="AH53" s="4"/>
      <c r="AI53" s="111" t="str">
        <f>AI49</f>
        <v>男子-2部A　D</v>
      </c>
      <c r="AJ53" s="4"/>
      <c r="AK53" s="111" t="str">
        <f>AK49</f>
        <v>男子-2部A　E</v>
      </c>
      <c r="AM53" s="4"/>
      <c r="AN53" s="111" t="str">
        <f>'0613おおきに'!P14</f>
        <v>男子-2部B　G</v>
      </c>
      <c r="AO53" s="4"/>
      <c r="AP53" s="111" t="str">
        <f>'0613おおきに'!P10</f>
        <v>男子-2部B　H</v>
      </c>
      <c r="AS53" s="4"/>
      <c r="AT53" s="111" t="str">
        <f>AT49</f>
        <v>男子-3部A　え</v>
      </c>
      <c r="AU53" s="4"/>
      <c r="AV53" s="111" t="str">
        <f>AV49</f>
        <v>男子-3部A　お</v>
      </c>
      <c r="BQ53" s="4"/>
      <c r="BR53" s="111" t="str">
        <f>BR49</f>
        <v>男子　トライアル F</v>
      </c>
      <c r="CT53" s="1074" t="str">
        <f>CT1</f>
        <v>男子-4部　Z</v>
      </c>
      <c r="CU53" s="1075"/>
      <c r="DE53" s="817"/>
      <c r="DF53" s="818" t="str">
        <f>DF49</f>
        <v>女子 チャレンジ L</v>
      </c>
      <c r="DG53" s="817"/>
      <c r="DH53" s="818" t="str">
        <f>DH49</f>
        <v>女子 チャレンジ チャンピオンS</v>
      </c>
      <c r="DI53" s="817"/>
      <c r="DJ53" s="818" t="str">
        <f>DJ49</f>
        <v>女子 チャレンジ 4位決定リーグ</v>
      </c>
      <c r="DK53" s="817"/>
      <c r="DL53" s="818" t="str">
        <f>DL49</f>
        <v>女子 チャレンジ 7位決定リーグ</v>
      </c>
      <c r="DN53" s="647"/>
      <c r="DO53" s="648" t="s">
        <v>379</v>
      </c>
      <c r="DP53" s="647"/>
      <c r="DQ53" s="648" t="s">
        <v>380</v>
      </c>
      <c r="DR53" s="647"/>
      <c r="DS53" s="648" t="s">
        <v>381</v>
      </c>
    </row>
    <row r="54" spans="1:127" ht="17.25" customHeight="1" x14ac:dyDescent="0.25">
      <c r="A54" s="543"/>
      <c r="B54" s="158"/>
      <c r="C54" s="158"/>
      <c r="D54" s="158"/>
      <c r="E54" s="158"/>
      <c r="F54" s="158"/>
      <c r="G54" s="257"/>
      <c r="H54" s="506"/>
      <c r="I54" s="506"/>
      <c r="T54" s="101">
        <v>2</v>
      </c>
      <c r="U54" s="103" t="str">
        <f>'0613おおきに'!P24</f>
        <v>AWESOME　ANSWER</v>
      </c>
      <c r="V54" s="101">
        <v>2</v>
      </c>
      <c r="W54" s="103" t="str">
        <f>'0613おおきに'!P20</f>
        <v>大阪ディノニクス</v>
      </c>
      <c r="X54" s="101">
        <v>2</v>
      </c>
      <c r="Y54" s="103" t="str">
        <f>'0613おおきに'!S24</f>
        <v>友広会SOLMONSTRE</v>
      </c>
      <c r="AA54" s="101">
        <v>2</v>
      </c>
      <c r="AB54" s="103" t="str">
        <f>'1024丸善,1024,30千島,1103美原'!R20</f>
        <v>1部リーグB1位</v>
      </c>
      <c r="AC54" s="101">
        <v>2</v>
      </c>
      <c r="AD54" s="103" t="str">
        <f>'1024丸善,1024,30千島,1103美原'!U20</f>
        <v>1部リーグB2位</v>
      </c>
      <c r="AE54" s="101">
        <v>2</v>
      </c>
      <c r="AF54" s="103" t="str">
        <f>'1009,10,16千島,1017美原'!U20</f>
        <v>1部リーグB3位</v>
      </c>
      <c r="AH54" s="101">
        <v>2</v>
      </c>
      <c r="AI54" s="103" t="str">
        <f>'0613おおきに'!S20</f>
        <v>Golden Age</v>
      </c>
      <c r="AJ54" s="101">
        <v>2</v>
      </c>
      <c r="AK54" s="103" t="str">
        <f>'0723美原,0724東淀川'!J16</f>
        <v>teksa.B</v>
      </c>
      <c r="AM54" s="101">
        <v>6</v>
      </c>
      <c r="AN54" s="103">
        <f>AN3</f>
        <v>0</v>
      </c>
      <c r="AO54" s="101">
        <v>6</v>
      </c>
      <c r="AP54" s="103">
        <f>AP3</f>
        <v>0</v>
      </c>
      <c r="AS54" s="101">
        <v>2</v>
      </c>
      <c r="AT54" s="103">
        <f>AT3</f>
        <v>0</v>
      </c>
      <c r="AU54" s="101">
        <v>2</v>
      </c>
      <c r="AV54" s="103">
        <f>AV3</f>
        <v>0</v>
      </c>
      <c r="BQ54" s="101">
        <v>2</v>
      </c>
      <c r="BR54" s="103" t="str">
        <f>'1219羽曳野'!S24</f>
        <v>選手権1次(414)負</v>
      </c>
      <c r="CT54" s="101">
        <v>2</v>
      </c>
      <c r="CU54" s="103">
        <f>CU3</f>
        <v>0</v>
      </c>
      <c r="DE54" s="101">
        <v>2</v>
      </c>
      <c r="DF54" s="103" t="str">
        <f>'1121岸和田'!Q13</f>
        <v>3部 ひ3位</v>
      </c>
      <c r="DG54" s="101"/>
      <c r="DH54" s="103" t="str">
        <f>'0213,19千島,0223美原'!R8</f>
        <v>K1位</v>
      </c>
      <c r="DI54" s="101"/>
      <c r="DJ54" s="103" t="str">
        <f>'0213,19千島,0223美原'!U8</f>
        <v>K2位</v>
      </c>
      <c r="DK54" s="101"/>
      <c r="DL54" s="103" t="str">
        <f>'0213,19千島,0223美原'!R4</f>
        <v>K3位</v>
      </c>
      <c r="DN54" s="101">
        <v>2</v>
      </c>
      <c r="DO54" s="103" t="str">
        <f>'0711おおきに'!J4</f>
        <v>Regain</v>
      </c>
      <c r="DP54" s="101">
        <v>2</v>
      </c>
      <c r="DQ54" s="103" t="str">
        <f>'1226美原,0108ラク'!J20</f>
        <v>CS2位</v>
      </c>
      <c r="DR54" s="101">
        <v>2</v>
      </c>
      <c r="DS54" s="103" t="str">
        <f>'1226美原,0108ラク'!J16</f>
        <v>CS5位</v>
      </c>
    </row>
    <row r="55" spans="1:127" ht="17.25" customHeight="1" x14ac:dyDescent="0.25">
      <c r="G55" s="506"/>
      <c r="H55" s="506"/>
      <c r="I55" s="257"/>
      <c r="T55" s="100">
        <v>4</v>
      </c>
      <c r="U55" s="508">
        <f>U7</f>
        <v>0</v>
      </c>
      <c r="V55" s="100">
        <v>4</v>
      </c>
      <c r="W55" s="508">
        <f>W7</f>
        <v>0</v>
      </c>
      <c r="X55" s="100">
        <v>4</v>
      </c>
      <c r="Y55" s="508">
        <f>Y7</f>
        <v>0</v>
      </c>
      <c r="AA55" s="100">
        <v>4</v>
      </c>
      <c r="AB55" s="508">
        <f>AB7</f>
        <v>0</v>
      </c>
      <c r="AC55" s="100">
        <v>4</v>
      </c>
      <c r="AD55" s="508">
        <f>AD7</f>
        <v>0</v>
      </c>
      <c r="AE55" s="100">
        <v>4</v>
      </c>
      <c r="AF55" s="508">
        <f>AF7</f>
        <v>0</v>
      </c>
      <c r="AH55" s="100">
        <v>4</v>
      </c>
      <c r="AI55" s="508">
        <f>AI7</f>
        <v>0</v>
      </c>
      <c r="AJ55" s="100">
        <v>4</v>
      </c>
      <c r="AK55" s="508">
        <f>AK7</f>
        <v>0</v>
      </c>
      <c r="AM55" s="100">
        <v>4</v>
      </c>
      <c r="AN55" s="105" t="str">
        <f>'0711おおきに'!G4</f>
        <v>That’s PIZZA</v>
      </c>
      <c r="AO55" s="100">
        <v>4</v>
      </c>
      <c r="AP55" s="105" t="str">
        <f>'0711おおきに'!G8</f>
        <v>ファストウィングス</v>
      </c>
      <c r="AS55" s="100">
        <v>4</v>
      </c>
      <c r="AT55" s="508">
        <f>AT7</f>
        <v>0</v>
      </c>
      <c r="AU55" s="100">
        <v>4</v>
      </c>
      <c r="AV55" s="508">
        <f>AV7</f>
        <v>0</v>
      </c>
      <c r="BQ55" s="100">
        <v>4</v>
      </c>
      <c r="BR55" s="508">
        <f>BR7</f>
        <v>0</v>
      </c>
      <c r="CT55" s="100">
        <v>4</v>
      </c>
      <c r="CU55" s="508">
        <f>CU7</f>
        <v>0</v>
      </c>
      <c r="DE55" s="100">
        <v>4</v>
      </c>
      <c r="DF55" s="508">
        <f>DF7</f>
        <v>0</v>
      </c>
      <c r="DG55" s="100"/>
      <c r="DH55" s="508">
        <f>DH7</f>
        <v>0</v>
      </c>
      <c r="DI55" s="100"/>
      <c r="DJ55" s="508">
        <f>DJ7</f>
        <v>0</v>
      </c>
      <c r="DK55" s="100"/>
      <c r="DL55" s="508">
        <f>DL7</f>
        <v>0</v>
      </c>
      <c r="DN55" s="100">
        <v>4</v>
      </c>
      <c r="DO55" s="508">
        <f>DO7</f>
        <v>0</v>
      </c>
      <c r="DP55" s="100">
        <v>4</v>
      </c>
      <c r="DQ55" s="508">
        <f>DQ7</f>
        <v>0</v>
      </c>
      <c r="DR55" s="100">
        <v>4</v>
      </c>
      <c r="DS55" s="508">
        <f>DS7</f>
        <v>0</v>
      </c>
    </row>
    <row r="56" spans="1:127" ht="17.25" customHeight="1" thickBot="1" x14ac:dyDescent="0.3">
      <c r="G56" s="506"/>
      <c r="H56" s="506"/>
      <c r="I56" s="257"/>
    </row>
    <row r="57" spans="1:127" ht="17.25" customHeight="1" x14ac:dyDescent="0.25">
      <c r="A57" s="542"/>
      <c r="B57" s="200">
        <v>1</v>
      </c>
      <c r="C57" s="200">
        <v>2</v>
      </c>
      <c r="D57" s="200">
        <v>3</v>
      </c>
      <c r="E57" s="200">
        <v>4</v>
      </c>
      <c r="F57" s="200">
        <v>5</v>
      </c>
      <c r="G57" s="201">
        <v>6</v>
      </c>
      <c r="H57" s="209"/>
      <c r="I57" s="257"/>
      <c r="T57" s="4"/>
      <c r="U57" s="111" t="str">
        <f>U53</f>
        <v>男子-1部　A</v>
      </c>
      <c r="V57" s="4"/>
      <c r="W57" s="111" t="str">
        <f>W53</f>
        <v>男子-1部　B</v>
      </c>
      <c r="X57" s="4"/>
      <c r="Y57" s="111" t="str">
        <f>Y53</f>
        <v>男子-1部　C</v>
      </c>
      <c r="AA57" s="4"/>
      <c r="AB57" s="111" t="str">
        <f>AB53</f>
        <v>男子1部 1位リーグ</v>
      </c>
      <c r="AC57" s="4"/>
      <c r="AD57" s="111" t="str">
        <f>AD53</f>
        <v>男子1部 2位リーグ</v>
      </c>
      <c r="AE57" s="4"/>
      <c r="AF57" s="111" t="str">
        <f>AF53</f>
        <v>男子1部 3位リーグ</v>
      </c>
      <c r="AH57" s="4"/>
      <c r="AI57" s="111" t="str">
        <f>AI53</f>
        <v>男子-2部A　D</v>
      </c>
      <c r="AJ57" s="4"/>
      <c r="AK57" s="111" t="str">
        <f>AK53</f>
        <v>男子-2部A　E</v>
      </c>
      <c r="AM57" s="4"/>
      <c r="AN57" s="111" t="str">
        <f>'0722八尾'!J10</f>
        <v>男子-2部B　G</v>
      </c>
      <c r="AO57" s="4"/>
      <c r="AP57" s="111" t="str">
        <f>'0722八尾'!J14</f>
        <v>男子-2部B　H</v>
      </c>
      <c r="AQ57" s="4"/>
      <c r="AR57" s="111" t="str">
        <f>'0923美原,ひまわり'!J2</f>
        <v>男子-3部A　う</v>
      </c>
      <c r="AS57" s="4"/>
      <c r="AT57" s="111" t="str">
        <f>AT53</f>
        <v>男子-3部A　え</v>
      </c>
      <c r="AU57" s="4"/>
      <c r="AV57" s="111" t="str">
        <f>AV53</f>
        <v>男子-3部A　お</v>
      </c>
      <c r="AW57" s="4"/>
      <c r="AX57" s="111" t="str">
        <f>'0723美原,0724東淀川'!U6</f>
        <v>男子-3部B　か</v>
      </c>
      <c r="AY57" s="4"/>
      <c r="AZ57" s="111" t="str">
        <f>'0723美原,0724東淀川'!R10</f>
        <v>男子-3部B　き</v>
      </c>
      <c r="BA57" s="4"/>
      <c r="BB57" s="111" t="str">
        <f>'0723美原,0724東淀川'!R6</f>
        <v>男子-3部B　く</v>
      </c>
      <c r="BC57" s="4"/>
      <c r="BD57" s="111" t="str">
        <f>'0723美原,0724東淀川'!R2</f>
        <v>男子-3部B　け</v>
      </c>
      <c r="BE57" s="4"/>
      <c r="BF57" s="111" t="str">
        <f>'0723美原,0724東淀川'!U2</f>
        <v>男子-3部B　こ</v>
      </c>
      <c r="BG57" s="4"/>
      <c r="BH57" s="111" t="str">
        <f>'0223おおきに'!G14</f>
        <v>男子　トライアル A</v>
      </c>
      <c r="BI57" s="4"/>
      <c r="BJ57" s="111" t="str">
        <f>'0223おおきに'!J14</f>
        <v>男子　トライアル B</v>
      </c>
      <c r="BK57" s="4"/>
      <c r="BL57" s="111" t="str">
        <f>'0223岸和田'!H3</f>
        <v>男子　トライアル C</v>
      </c>
      <c r="BM57" s="4"/>
      <c r="BN57" s="111" t="str">
        <f>'0223岸和田'!H7</f>
        <v>男子　トライアル D</v>
      </c>
      <c r="BO57" s="4"/>
      <c r="BP57" s="111" t="str">
        <f>'0223岸和田'!H11</f>
        <v>男子　トライアル E</v>
      </c>
      <c r="BQ57" s="4"/>
      <c r="BR57" s="111" t="str">
        <f>BR53</f>
        <v>男子　トライアル F</v>
      </c>
      <c r="BT57" s="817"/>
      <c r="BU57" s="818" t="str">
        <f>'1002丸善,千島'!R14</f>
        <v>男子-4部　ち</v>
      </c>
      <c r="BV57" s="817"/>
      <c r="BW57" s="818" t="str">
        <f>'1002丸善,千島'!U14</f>
        <v>男子-4部　つ</v>
      </c>
      <c r="BX57" s="817"/>
      <c r="BY57" s="818" t="str">
        <f>'0920,23,26B＆G'!W22</f>
        <v>男子-4部　て</v>
      </c>
      <c r="BZ57" s="817"/>
      <c r="CA57" s="818" t="str">
        <f>'1002丸善,千島'!U18</f>
        <v>男子-4部　と</v>
      </c>
      <c r="CF57" s="4"/>
      <c r="CG57" s="111" t="str">
        <f>'0116臨海,ひまわり'!U14</f>
        <v>男子　チャレンジⅠ う</v>
      </c>
      <c r="CH57" s="4"/>
      <c r="CI57" s="111" t="str">
        <f>'0116臨海,ひまわり'!R22</f>
        <v>男子　チャレンジⅠ え</v>
      </c>
      <c r="CJ57" s="4"/>
      <c r="CK57" s="111" t="str">
        <f>'0116臨海,ひまわり'!U22</f>
        <v>男子　チャレンジⅠ お</v>
      </c>
      <c r="CN57" s="4"/>
      <c r="CO57" s="111" t="str">
        <f>'0129,0205千島'!J10</f>
        <v>男子　チャレンジⅡ し</v>
      </c>
      <c r="CP57" s="4"/>
      <c r="CQ57" s="111" t="str">
        <f>'0211千島,ひまわり'!U18</f>
        <v>男子　チャレンジⅡ す</v>
      </c>
      <c r="CR57" s="4"/>
      <c r="CS57" s="111" t="str">
        <f>'0211千島,ひまわり'!U14</f>
        <v>男子　チャレンジⅡ せ</v>
      </c>
      <c r="CT57" s="1074" t="str">
        <f>CT17</f>
        <v>男子-4部　Z</v>
      </c>
      <c r="CU57" s="1075"/>
      <c r="CW57" s="817"/>
      <c r="CX57" s="818" t="str">
        <f>'0920,23,26B＆G'!W10</f>
        <v>女子-3部　は</v>
      </c>
      <c r="CY57" s="817"/>
      <c r="CZ57" s="818" t="str">
        <f>'0920,23,26B＆G'!W14</f>
        <v>女子-3部　ひ</v>
      </c>
      <c r="DA57" s="817"/>
      <c r="DB57" s="818" t="str">
        <f>'1128,1205,19B＆G'!W2</f>
        <v>女子 チャレンジ J</v>
      </c>
      <c r="DC57" s="817"/>
      <c r="DD57" s="818" t="str">
        <f>'1128,1205,19B＆G'!W6</f>
        <v>女子 チャレンジ K</v>
      </c>
      <c r="DE57" s="817"/>
      <c r="DF57" s="818" t="str">
        <f>DF53</f>
        <v>女子 チャレンジ L</v>
      </c>
      <c r="DG57" s="817"/>
      <c r="DH57" s="818" t="str">
        <f>DH53</f>
        <v>女子 チャレンジ チャンピオンS</v>
      </c>
      <c r="DI57" s="817"/>
      <c r="DJ57" s="818" t="str">
        <f>DJ53</f>
        <v>女子 チャレンジ 4位決定リーグ</v>
      </c>
      <c r="DK57" s="817"/>
      <c r="DL57" s="818" t="str">
        <f>DL53</f>
        <v>女子 チャレンジ 7位決定リーグ</v>
      </c>
      <c r="DN57" s="647"/>
      <c r="DO57" s="648" t="s">
        <v>379</v>
      </c>
      <c r="DP57" s="647"/>
      <c r="DQ57" s="648" t="s">
        <v>380</v>
      </c>
      <c r="DR57" s="647"/>
      <c r="DS57" s="648" t="s">
        <v>381</v>
      </c>
      <c r="DT57" s="647"/>
      <c r="DU57" s="648" t="s">
        <v>382</v>
      </c>
      <c r="DV57" s="647"/>
      <c r="DW57" s="648" t="s">
        <v>383</v>
      </c>
    </row>
    <row r="58" spans="1:127" ht="17.25" customHeight="1" x14ac:dyDescent="0.25">
      <c r="A58" s="802" t="s">
        <v>83</v>
      </c>
      <c r="B58" s="771" t="s">
        <v>999</v>
      </c>
      <c r="C58" s="771" t="s">
        <v>1000</v>
      </c>
      <c r="D58" s="771" t="s">
        <v>1001</v>
      </c>
      <c r="E58" s="771" t="s">
        <v>1002</v>
      </c>
      <c r="F58" s="771" t="s">
        <v>1003</v>
      </c>
      <c r="G58" s="801" t="s">
        <v>1024</v>
      </c>
      <c r="H58" s="507" t="s">
        <v>285</v>
      </c>
      <c r="I58" s="506" t="s">
        <v>284</v>
      </c>
      <c r="T58" s="101">
        <v>6</v>
      </c>
      <c r="U58" s="103">
        <f>U11</f>
        <v>0</v>
      </c>
      <c r="V58" s="101">
        <v>6</v>
      </c>
      <c r="W58" s="103">
        <f>W11</f>
        <v>0</v>
      </c>
      <c r="X58" s="101">
        <v>6</v>
      </c>
      <c r="Y58" s="103">
        <f>Y11</f>
        <v>0</v>
      </c>
      <c r="AA58" s="101">
        <v>6</v>
      </c>
      <c r="AB58" s="103">
        <f>AB11</f>
        <v>0</v>
      </c>
      <c r="AC58" s="101">
        <v>6</v>
      </c>
      <c r="AD58" s="103">
        <f>AD11</f>
        <v>0</v>
      </c>
      <c r="AE58" s="101">
        <v>6</v>
      </c>
      <c r="AF58" s="103">
        <f>AF11</f>
        <v>0</v>
      </c>
      <c r="AH58" s="101">
        <v>6</v>
      </c>
      <c r="AI58" s="103">
        <f>AI11</f>
        <v>0</v>
      </c>
      <c r="AJ58" s="101">
        <v>6</v>
      </c>
      <c r="AK58" s="103">
        <f>AK11</f>
        <v>0</v>
      </c>
      <c r="AM58" s="101">
        <v>6</v>
      </c>
      <c r="AN58" s="103">
        <f>AN3</f>
        <v>0</v>
      </c>
      <c r="AO58" s="101">
        <v>6</v>
      </c>
      <c r="AP58" s="103">
        <f>AP3</f>
        <v>0</v>
      </c>
      <c r="AQ58" s="101">
        <v>6</v>
      </c>
      <c r="AR58" s="103">
        <f>AR11</f>
        <v>0</v>
      </c>
      <c r="AS58" s="101">
        <v>6</v>
      </c>
      <c r="AT58" s="103">
        <f>AT11</f>
        <v>0</v>
      </c>
      <c r="AU58" s="101">
        <v>6</v>
      </c>
      <c r="AV58" s="103">
        <f>AV11</f>
        <v>0</v>
      </c>
      <c r="AW58" s="101">
        <v>6</v>
      </c>
      <c r="AX58" s="103">
        <f>AX11</f>
        <v>0</v>
      </c>
      <c r="AY58" s="101">
        <v>6</v>
      </c>
      <c r="AZ58" s="103">
        <f>AZ11</f>
        <v>0</v>
      </c>
      <c r="BA58" s="101">
        <v>6</v>
      </c>
      <c r="BB58" s="103">
        <f>BB11</f>
        <v>0</v>
      </c>
      <c r="BC58" s="101">
        <v>6</v>
      </c>
      <c r="BD58" s="103">
        <f>BD11</f>
        <v>0</v>
      </c>
      <c r="BE58" s="101">
        <v>6</v>
      </c>
      <c r="BF58" s="103">
        <f>BF11</f>
        <v>0</v>
      </c>
      <c r="BG58" s="101">
        <v>6</v>
      </c>
      <c r="BH58" s="103">
        <f>BH11</f>
        <v>0</v>
      </c>
      <c r="BI58" s="101">
        <v>6</v>
      </c>
      <c r="BJ58" s="103">
        <f>BJ11</f>
        <v>0</v>
      </c>
      <c r="BK58" s="101">
        <v>6</v>
      </c>
      <c r="BL58" s="103">
        <f>BL11</f>
        <v>0</v>
      </c>
      <c r="BM58" s="101">
        <v>6</v>
      </c>
      <c r="BN58" s="103">
        <f>BN11</f>
        <v>0</v>
      </c>
      <c r="BO58" s="101">
        <v>6</v>
      </c>
      <c r="BP58" s="103">
        <f>BP11</f>
        <v>0</v>
      </c>
      <c r="BQ58" s="101">
        <v>6</v>
      </c>
      <c r="BR58" s="103">
        <f>BR11</f>
        <v>0</v>
      </c>
      <c r="BT58" s="101">
        <v>6</v>
      </c>
      <c r="BU58" s="103">
        <f>BU11</f>
        <v>0</v>
      </c>
      <c r="BV58" s="101">
        <v>6</v>
      </c>
      <c r="BW58" s="103">
        <f>BW11</f>
        <v>0</v>
      </c>
      <c r="BX58" s="101">
        <v>6</v>
      </c>
      <c r="BY58" s="103">
        <f>BY11</f>
        <v>0</v>
      </c>
      <c r="BZ58" s="101">
        <v>6</v>
      </c>
      <c r="CA58" s="103">
        <f>CA11</f>
        <v>0</v>
      </c>
      <c r="CF58" s="101">
        <v>6</v>
      </c>
      <c r="CG58" s="103">
        <f>CG11</f>
        <v>0</v>
      </c>
      <c r="CH58" s="101">
        <v>6</v>
      </c>
      <c r="CI58" s="103">
        <f>CI11</f>
        <v>0</v>
      </c>
      <c r="CJ58" s="101">
        <v>6</v>
      </c>
      <c r="CK58" s="103">
        <f>CK11</f>
        <v>0</v>
      </c>
      <c r="CN58" s="101">
        <v>6</v>
      </c>
      <c r="CO58" s="103">
        <f>CO11</f>
        <v>0</v>
      </c>
      <c r="CP58" s="101">
        <v>6</v>
      </c>
      <c r="CQ58" s="103">
        <f>CQ11</f>
        <v>0</v>
      </c>
      <c r="CR58" s="101">
        <v>6</v>
      </c>
      <c r="CS58" s="103">
        <f>CS11</f>
        <v>0</v>
      </c>
      <c r="CT58" s="101">
        <v>6</v>
      </c>
      <c r="CU58" s="103">
        <f>CU11</f>
        <v>0</v>
      </c>
      <c r="CW58" s="101">
        <v>6</v>
      </c>
      <c r="CX58" s="103">
        <f>CX11</f>
        <v>0</v>
      </c>
      <c r="CY58" s="101">
        <v>6</v>
      </c>
      <c r="CZ58" s="103">
        <f>CZ11</f>
        <v>0</v>
      </c>
      <c r="DA58" s="101">
        <v>6</v>
      </c>
      <c r="DB58" s="103">
        <f>DB11</f>
        <v>0</v>
      </c>
      <c r="DC58" s="101">
        <v>6</v>
      </c>
      <c r="DD58" s="103">
        <f>DD11</f>
        <v>0</v>
      </c>
      <c r="DE58" s="101">
        <v>6</v>
      </c>
      <c r="DF58" s="103">
        <f>DF11</f>
        <v>0</v>
      </c>
      <c r="DG58" s="101"/>
      <c r="DH58" s="103">
        <f>DH11</f>
        <v>0</v>
      </c>
      <c r="DI58" s="101"/>
      <c r="DJ58" s="103">
        <f>DJ11</f>
        <v>0</v>
      </c>
      <c r="DK58" s="101"/>
      <c r="DL58" s="103">
        <f>DL11</f>
        <v>0</v>
      </c>
      <c r="DN58" s="101">
        <v>6</v>
      </c>
      <c r="DO58" s="103">
        <f>DO11</f>
        <v>0</v>
      </c>
      <c r="DP58" s="101">
        <v>6</v>
      </c>
      <c r="DQ58" s="103">
        <f>DQ11</f>
        <v>0</v>
      </c>
      <c r="DR58" s="101">
        <v>6</v>
      </c>
      <c r="DS58" s="103">
        <f>DS11</f>
        <v>0</v>
      </c>
      <c r="DT58" s="101">
        <v>6</v>
      </c>
      <c r="DU58" s="103">
        <f>DU11</f>
        <v>0</v>
      </c>
      <c r="DV58" s="101">
        <v>6</v>
      </c>
      <c r="DW58" s="103">
        <f>DW11</f>
        <v>0</v>
      </c>
    </row>
    <row r="59" spans="1:127" ht="18" customHeight="1" x14ac:dyDescent="0.25">
      <c r="A59" s="802" t="s">
        <v>84</v>
      </c>
      <c r="B59" s="771" t="s">
        <v>1004</v>
      </c>
      <c r="C59" s="771" t="s">
        <v>1005</v>
      </c>
      <c r="D59" s="771" t="s">
        <v>1006</v>
      </c>
      <c r="E59" s="771" t="s">
        <v>1007</v>
      </c>
      <c r="F59" s="771" t="s">
        <v>1008</v>
      </c>
      <c r="G59" s="1071"/>
      <c r="H59" s="507" t="s">
        <v>286</v>
      </c>
      <c r="I59" s="498" t="s">
        <v>397</v>
      </c>
      <c r="T59" s="100">
        <v>1</v>
      </c>
      <c r="U59" s="3" t="str">
        <f>'0613おおきに'!P23</f>
        <v>Black Jack</v>
      </c>
      <c r="V59" s="100">
        <v>1</v>
      </c>
      <c r="W59" s="3" t="str">
        <f>'0613おおきに'!P19</f>
        <v>はじめまして</v>
      </c>
      <c r="X59" s="100">
        <v>1</v>
      </c>
      <c r="Y59" s="3" t="str">
        <f>'0613おおきに'!S23</f>
        <v>Three Horses</v>
      </c>
      <c r="AA59" s="100">
        <v>1</v>
      </c>
      <c r="AB59" s="3" t="str">
        <f>'1024丸善,1024,30千島,1103美原'!R19</f>
        <v>1部リーグA1位</v>
      </c>
      <c r="AC59" s="100">
        <v>1</v>
      </c>
      <c r="AD59" s="3" t="str">
        <f>'1024丸善,1024,30千島,1103美原'!U19</f>
        <v>1部リーグA2位</v>
      </c>
      <c r="AE59" s="100">
        <v>1</v>
      </c>
      <c r="AF59" s="3" t="str">
        <f>'1009,10,16千島,1017美原'!U19</f>
        <v>1部リーグA3位</v>
      </c>
      <c r="AH59" s="100">
        <v>1</v>
      </c>
      <c r="AI59" s="3" t="str">
        <f>'0613おおきに'!S19</f>
        <v>STAND　PLAY</v>
      </c>
      <c r="AJ59" s="100">
        <v>1</v>
      </c>
      <c r="AK59" s="3" t="str">
        <f>'0723美原,0724東淀川'!J15</f>
        <v>ORIGINAL　W.L.S</v>
      </c>
      <c r="AM59" s="100">
        <v>1</v>
      </c>
      <c r="AN59" s="3" t="str">
        <f>'0723美原,0724東淀川'!G11</f>
        <v>大阪教員</v>
      </c>
      <c r="AO59" s="100">
        <v>1</v>
      </c>
      <c r="AP59" s="3" t="str">
        <f>'0723美原,0724東淀川'!J11</f>
        <v>REDFOX</v>
      </c>
      <c r="AQ59" s="100">
        <v>1</v>
      </c>
      <c r="AR59" s="3" t="str">
        <f>'0613臨海,東淀川,0704丸善,0710東淀川'!G19</f>
        <v>ABC倶楽部</v>
      </c>
      <c r="AS59" s="100">
        <v>1</v>
      </c>
      <c r="AT59" s="3">
        <f>AT2</f>
        <v>0</v>
      </c>
      <c r="AU59" s="100">
        <v>1</v>
      </c>
      <c r="AV59" s="3">
        <f>AV2</f>
        <v>0</v>
      </c>
      <c r="AW59" s="100">
        <v>1</v>
      </c>
      <c r="AX59" s="3" t="str">
        <f>'0613臨海,東淀川,0704丸善,0710東淀川'!G7</f>
        <v>大阪市消防局</v>
      </c>
      <c r="AY59" s="100">
        <v>1</v>
      </c>
      <c r="AZ59" s="3" t="str">
        <f>'0613臨海,東淀川,0704丸善,0710東淀川'!J7</f>
        <v>バンビーナ</v>
      </c>
      <c r="BA59" s="100">
        <v>1</v>
      </c>
      <c r="BB59" s="3" t="str">
        <f>'0613臨海,東淀川,0704丸善,0710東淀川'!G11</f>
        <v>ろんぐ団大阪</v>
      </c>
      <c r="BC59" s="100">
        <v>1</v>
      </c>
      <c r="BD59" s="3" t="str">
        <f>'0613臨海,東淀川,0704丸善,0710東淀川'!J11</f>
        <v>SPARROWS</v>
      </c>
      <c r="BE59" s="100">
        <v>1</v>
      </c>
      <c r="BF59" s="3" t="str">
        <f>'0613臨海,東淀川,0704丸善,0710東淀川'!G15</f>
        <v>ラッシングバニーズ</v>
      </c>
      <c r="BG59" s="100">
        <v>1</v>
      </c>
      <c r="BH59" s="3" t="str">
        <f>'1219羽曳野'!S3</f>
        <v>選手権1次(456)負</v>
      </c>
      <c r="BI59" s="100">
        <v>1</v>
      </c>
      <c r="BJ59" s="3" t="str">
        <f>'1219羽曳野'!S7</f>
        <v>選手権1次(455)負</v>
      </c>
      <c r="BK59" s="100">
        <v>1</v>
      </c>
      <c r="BL59" s="3" t="str">
        <f>'1219羽曳野'!S11</f>
        <v>選手権1次(454)負</v>
      </c>
      <c r="BM59" s="100">
        <v>1</v>
      </c>
      <c r="BN59" s="3" t="str">
        <f>'1219羽曳野'!S15</f>
        <v>選手権1次(453)負</v>
      </c>
      <c r="BO59" s="100">
        <v>1</v>
      </c>
      <c r="BP59" s="3" t="str">
        <f>'1219羽曳野'!S19</f>
        <v>選手権1次(452)負</v>
      </c>
      <c r="BQ59" s="100">
        <v>1</v>
      </c>
      <c r="BR59" s="3" t="str">
        <f>'1219羽曳野'!S23</f>
        <v>選手権1次(451)負</v>
      </c>
      <c r="BT59" s="100">
        <v>1</v>
      </c>
      <c r="BU59" s="3" t="str">
        <f>'0711おおきに'!S3</f>
        <v>ミズノ</v>
      </c>
      <c r="BV59" s="100">
        <v>1</v>
      </c>
      <c r="BW59" s="3" t="str">
        <f>'0711おおきに'!P7</f>
        <v>ZEN法律事務所</v>
      </c>
      <c r="BX59" s="100">
        <v>1</v>
      </c>
      <c r="BY59" s="3" t="str">
        <f>'0711おおきに'!S7</f>
        <v>KOBUTA</v>
      </c>
      <c r="BZ59" s="100">
        <v>1</v>
      </c>
      <c r="CA59" s="3" t="str">
        <f>'0711おおきに'!P11</f>
        <v>ゆとり世代</v>
      </c>
      <c r="CF59" s="100">
        <v>1</v>
      </c>
      <c r="CG59" s="3" t="str">
        <f>'1107家原,1113千島'!G7</f>
        <v>3部A あ5位</v>
      </c>
      <c r="CH59" s="100">
        <v>1</v>
      </c>
      <c r="CI59" s="3" t="str">
        <f>'1121岸和田'!H20</f>
        <v>3部A あ6位</v>
      </c>
      <c r="CJ59" s="100">
        <v>1</v>
      </c>
      <c r="CK59" s="3" t="str">
        <f>'1121岸和田'!N16</f>
        <v>3部A い3位</v>
      </c>
      <c r="CN59" s="100">
        <v>1</v>
      </c>
      <c r="CO59" s="3" t="str">
        <f>'1121岸和田'!K4</f>
        <v>4部 ち3位</v>
      </c>
      <c r="CP59" s="100">
        <v>1</v>
      </c>
      <c r="CQ59" s="3" t="str">
        <f>'1121岸和田'!N4</f>
        <v>4部 ち4位</v>
      </c>
      <c r="CR59" s="100">
        <v>1</v>
      </c>
      <c r="CS59" s="3" t="str">
        <f>'1121岸和田'!K12</f>
        <v>4部 ち5位</v>
      </c>
      <c r="CT59" s="100">
        <v>1</v>
      </c>
      <c r="CU59" s="3">
        <f>CU2</f>
        <v>0</v>
      </c>
      <c r="CW59" s="100">
        <v>1</v>
      </c>
      <c r="CX59" s="3" t="str">
        <f>'1003臨海,美原'!R3</f>
        <v>フェアリーズ</v>
      </c>
      <c r="CY59" s="100">
        <v>1</v>
      </c>
      <c r="CZ59" s="3" t="str">
        <f>'1003臨海,美原'!R7</f>
        <v>PORKY’S</v>
      </c>
      <c r="DA59" s="100">
        <v>1</v>
      </c>
      <c r="DB59" s="3" t="str">
        <f>'1121岸和田'!Q4</f>
        <v>3部 は2位</v>
      </c>
      <c r="DC59" s="100">
        <v>1</v>
      </c>
      <c r="DD59" s="3" t="str">
        <f>'1121岸和田'!Q8</f>
        <v>3部 は3位</v>
      </c>
      <c r="DE59" s="100">
        <v>1</v>
      </c>
      <c r="DF59" s="3" t="str">
        <f>'1121岸和田'!Q12</f>
        <v>3部 は4位</v>
      </c>
      <c r="DG59" s="100"/>
      <c r="DH59" s="3" t="str">
        <f>'0213,19千島,0223美原'!R7</f>
        <v>J1位</v>
      </c>
      <c r="DI59" s="100"/>
      <c r="DJ59" s="3" t="str">
        <f>'0213,19千島,0223美原'!U7</f>
        <v>J2位</v>
      </c>
      <c r="DK59" s="100"/>
      <c r="DL59" s="3" t="str">
        <f>'0213,19千島,0223美原'!R3</f>
        <v>J3位</v>
      </c>
      <c r="DN59" s="100">
        <v>1</v>
      </c>
      <c r="DO59" s="3" t="str">
        <f>'0711おおきに'!J3</f>
        <v>大阪FLIPPERS</v>
      </c>
      <c r="DP59" s="100">
        <v>1</v>
      </c>
      <c r="DQ59" s="3" t="str">
        <f>'1226美原,0108ラク'!J19</f>
        <v>CS1位</v>
      </c>
      <c r="DR59" s="100">
        <v>1</v>
      </c>
      <c r="DS59" s="3" t="str">
        <f>'1226美原,0108ラク'!J15</f>
        <v>CS4位</v>
      </c>
      <c r="DT59" s="100">
        <v>1</v>
      </c>
      <c r="DU59" s="3" t="str">
        <f>'1226美原,0108ラク'!G19</f>
        <v>CS1位</v>
      </c>
      <c r="DV59" s="100">
        <v>1</v>
      </c>
      <c r="DW59" s="3" t="str">
        <f>'1128,1205,19B＆G'!G15</f>
        <v>CS5位</v>
      </c>
    </row>
    <row r="60" spans="1:127" ht="17.25" customHeight="1" x14ac:dyDescent="0.25">
      <c r="A60" s="802" t="s">
        <v>85</v>
      </c>
      <c r="B60" s="771" t="s">
        <v>1009</v>
      </c>
      <c r="C60" s="771" t="s">
        <v>1010</v>
      </c>
      <c r="D60" s="771" t="s">
        <v>1011</v>
      </c>
      <c r="E60" s="771" t="s">
        <v>1012</v>
      </c>
      <c r="F60" s="771" t="s">
        <v>1013</v>
      </c>
      <c r="G60" s="1072"/>
      <c r="H60" s="506"/>
      <c r="I60" s="506"/>
    </row>
    <row r="61" spans="1:127" ht="17.25" customHeight="1" x14ac:dyDescent="0.25">
      <c r="A61" s="802" t="s">
        <v>86</v>
      </c>
      <c r="B61" s="771" t="s">
        <v>1014</v>
      </c>
      <c r="C61" s="771" t="s">
        <v>1015</v>
      </c>
      <c r="D61" s="771" t="s">
        <v>1016</v>
      </c>
      <c r="E61" s="771" t="s">
        <v>1017</v>
      </c>
      <c r="F61" s="771" t="s">
        <v>1018</v>
      </c>
      <c r="G61" s="1072"/>
      <c r="H61" s="506"/>
      <c r="I61" s="257"/>
    </row>
    <row r="62" spans="1:127" ht="17.25" customHeight="1" thickBot="1" x14ac:dyDescent="0.3">
      <c r="A62" s="803" t="s">
        <v>87</v>
      </c>
      <c r="B62" s="772" t="s">
        <v>1019</v>
      </c>
      <c r="C62" s="772" t="s">
        <v>1020</v>
      </c>
      <c r="D62" s="772" t="s">
        <v>1021</v>
      </c>
      <c r="E62" s="772" t="s">
        <v>1022</v>
      </c>
      <c r="F62" s="772" t="s">
        <v>1023</v>
      </c>
      <c r="G62" s="1073"/>
      <c r="H62" s="506"/>
      <c r="I62" s="257"/>
    </row>
    <row r="63" spans="1:127" s="506" customFormat="1" ht="17.25" customHeight="1" x14ac:dyDescent="0.25">
      <c r="A63" s="543"/>
      <c r="B63" s="794"/>
      <c r="C63" s="794"/>
      <c r="D63" s="794"/>
      <c r="E63" s="794"/>
      <c r="F63" s="794"/>
      <c r="G63" s="257"/>
      <c r="I63" s="257"/>
      <c r="T63" s="7"/>
      <c r="U63" s="7"/>
      <c r="V63" s="7"/>
      <c r="W63" s="7"/>
      <c r="X63" s="7"/>
      <c r="Y63" s="7"/>
      <c r="Z63"/>
      <c r="AA63" s="7"/>
      <c r="AB63" s="7"/>
      <c r="AC63" s="7"/>
      <c r="AD63" s="7"/>
      <c r="AE63" s="7"/>
      <c r="AF63" s="7"/>
      <c r="AH63" s="7"/>
      <c r="AI63" s="7"/>
      <c r="AJ63" s="7"/>
      <c r="AK63" s="7"/>
      <c r="AL63"/>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T63" s="260"/>
      <c r="BU63" s="260"/>
      <c r="BV63" s="260"/>
      <c r="BW63" s="260"/>
      <c r="BX63" s="260"/>
      <c r="BY63" s="260"/>
      <c r="BZ63" s="260"/>
      <c r="CA63" s="260"/>
      <c r="CB63" s="7"/>
      <c r="CC63" s="7"/>
      <c r="CD63" s="7"/>
      <c r="CE63" s="7"/>
      <c r="CF63" s="7"/>
      <c r="CG63" s="7"/>
      <c r="CH63" s="7"/>
      <c r="CI63" s="7"/>
      <c r="CJ63" s="7"/>
      <c r="CK63" s="7"/>
      <c r="CL63" s="7"/>
      <c r="CM63" s="7"/>
      <c r="CN63" s="7"/>
      <c r="CO63" s="7"/>
      <c r="CP63" s="7"/>
      <c r="CQ63" s="7"/>
      <c r="CR63" s="7"/>
      <c r="CS63" s="7"/>
      <c r="CT63" s="260"/>
      <c r="CU63" s="260"/>
      <c r="CW63" s="260"/>
      <c r="CX63" s="260"/>
      <c r="CY63" s="260"/>
      <c r="CZ63" s="260"/>
      <c r="DA63" s="260"/>
      <c r="DB63" s="260"/>
      <c r="DC63" s="260"/>
      <c r="DD63" s="260"/>
      <c r="DE63" s="260"/>
      <c r="DF63" s="260"/>
      <c r="DG63" s="260"/>
      <c r="DH63" s="260"/>
      <c r="DI63" s="260"/>
      <c r="DJ63" s="260"/>
      <c r="DK63" s="260"/>
      <c r="DL63" s="260"/>
      <c r="DN63" s="260"/>
      <c r="DO63" s="260"/>
      <c r="DP63" s="260"/>
      <c r="DQ63" s="260"/>
      <c r="DR63" s="260"/>
      <c r="DS63" s="260"/>
      <c r="DT63" s="260"/>
      <c r="DU63" s="260"/>
      <c r="DV63" s="260"/>
      <c r="DW63" s="260"/>
    </row>
    <row r="64" spans="1:127" ht="17.25" customHeight="1" x14ac:dyDescent="0.25">
      <c r="A64" s="543"/>
      <c r="B64" s="794"/>
      <c r="C64" s="794"/>
      <c r="D64" s="794"/>
      <c r="E64" s="794"/>
      <c r="F64" s="794"/>
      <c r="G64" s="257"/>
      <c r="H64" s="506"/>
      <c r="I64" s="506"/>
    </row>
    <row r="65" spans="1:127" ht="17.25" customHeight="1" thickBot="1" x14ac:dyDescent="0.3">
      <c r="A65" s="543"/>
      <c r="B65" s="60"/>
      <c r="C65" s="60"/>
      <c r="D65" s="60"/>
      <c r="E65" s="60"/>
      <c r="F65" s="60"/>
      <c r="G65" s="257"/>
      <c r="H65" s="506"/>
      <c r="I65" s="506"/>
      <c r="AQ65" s="680"/>
      <c r="AR65" s="680"/>
      <c r="AS65" s="680"/>
      <c r="AT65" s="680"/>
      <c r="AU65" s="680"/>
      <c r="AV65" s="680"/>
      <c r="CB65" s="680"/>
      <c r="CC65" s="680"/>
      <c r="CD65" s="680"/>
      <c r="CE65" s="680"/>
      <c r="CF65" s="680"/>
      <c r="CG65" s="680"/>
      <c r="CH65" s="680"/>
      <c r="CI65" s="680"/>
      <c r="CJ65" s="680"/>
      <c r="CK65" s="680"/>
      <c r="CL65" s="680"/>
      <c r="CM65" s="680"/>
      <c r="CN65" s="680"/>
      <c r="CO65" s="680"/>
      <c r="CP65" s="680"/>
      <c r="CQ65" s="680"/>
      <c r="CR65" s="680"/>
      <c r="CS65" s="680"/>
    </row>
    <row r="66" spans="1:127" s="506" customFormat="1" ht="17.25" customHeight="1" x14ac:dyDescent="0.25">
      <c r="A66" s="543"/>
      <c r="B66" s="60"/>
      <c r="C66" s="60"/>
      <c r="D66" s="60"/>
      <c r="E66" s="60"/>
      <c r="F66" s="60"/>
      <c r="G66" s="257"/>
      <c r="T66" s="7"/>
      <c r="U66" s="7"/>
      <c r="V66" s="7"/>
      <c r="W66" s="7"/>
      <c r="X66" s="7"/>
      <c r="Y66" s="7"/>
      <c r="Z66"/>
      <c r="AA66" s="7"/>
      <c r="AB66" s="7"/>
      <c r="AC66" s="7"/>
      <c r="AD66" s="7"/>
      <c r="AE66" s="7"/>
      <c r="AF66" s="7"/>
      <c r="AH66" s="7"/>
      <c r="AI66" s="7"/>
      <c r="AJ66" s="7"/>
      <c r="AK66" s="7"/>
      <c r="AL66"/>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T66" s="260"/>
      <c r="BU66" s="260"/>
      <c r="BV66" s="260"/>
      <c r="BW66" s="260"/>
      <c r="BX66" s="260"/>
      <c r="BY66" s="260"/>
      <c r="BZ66" s="260"/>
      <c r="CA66" s="260"/>
      <c r="CB66" s="7"/>
      <c r="CC66" s="7"/>
      <c r="CD66" s="7"/>
      <c r="CE66" s="7"/>
      <c r="CF66" s="7"/>
      <c r="CG66" s="7"/>
      <c r="CH66" s="7"/>
      <c r="CI66" s="7"/>
      <c r="CJ66" s="7"/>
      <c r="CK66" s="7"/>
      <c r="CL66" s="7"/>
      <c r="CM66" s="7"/>
      <c r="CN66" s="7"/>
      <c r="CO66" s="7"/>
      <c r="CP66" s="7"/>
      <c r="CQ66" s="7"/>
      <c r="CR66" s="7"/>
      <c r="CS66" s="7"/>
      <c r="CT66" s="260"/>
      <c r="CU66" s="260"/>
      <c r="CW66" s="260"/>
      <c r="CX66" s="260"/>
      <c r="CY66" s="260"/>
      <c r="CZ66" s="260"/>
      <c r="DA66" s="260"/>
      <c r="DB66" s="260"/>
      <c r="DC66" s="260"/>
      <c r="DD66" s="260"/>
      <c r="DE66" s="260"/>
      <c r="DF66" s="260"/>
      <c r="DG66" s="260"/>
      <c r="DH66" s="260"/>
      <c r="DI66" s="260"/>
      <c r="DJ66" s="260"/>
      <c r="DK66" s="260"/>
      <c r="DL66" s="260"/>
      <c r="DN66" s="260"/>
      <c r="DO66" s="260"/>
      <c r="DP66" s="260"/>
      <c r="DQ66" s="260"/>
      <c r="DR66" s="260"/>
      <c r="DS66" s="260"/>
      <c r="DT66" s="260"/>
      <c r="DU66" s="260"/>
      <c r="DV66" s="260"/>
      <c r="DW66" s="260"/>
    </row>
    <row r="67" spans="1:127" s="506" customFormat="1" ht="17.25" customHeight="1" x14ac:dyDescent="0.25">
      <c r="A67" s="543"/>
      <c r="B67" s="220"/>
      <c r="C67" s="220"/>
      <c r="D67" s="220"/>
      <c r="E67" s="220"/>
      <c r="F67" s="220"/>
      <c r="G67" s="257"/>
      <c r="T67" s="7"/>
      <c r="U67" s="7"/>
      <c r="V67" s="7"/>
      <c r="W67" s="7"/>
      <c r="X67" s="7"/>
      <c r="Y67" s="7"/>
      <c r="Z67"/>
      <c r="AA67" s="7"/>
      <c r="AB67" s="7"/>
      <c r="AC67" s="7"/>
      <c r="AD67" s="7"/>
      <c r="AE67" s="7"/>
      <c r="AF67" s="7"/>
      <c r="AH67" s="7"/>
      <c r="AI67" s="7"/>
      <c r="AJ67" s="7"/>
      <c r="AK67" s="7"/>
      <c r="AL6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T67" s="260"/>
      <c r="BU67" s="260"/>
      <c r="BV67" s="260"/>
      <c r="BW67" s="260"/>
      <c r="BX67" s="260"/>
      <c r="BY67" s="260"/>
      <c r="BZ67" s="260"/>
      <c r="CA67" s="260"/>
      <c r="CB67" s="7"/>
      <c r="CC67" s="7"/>
      <c r="CD67" s="7"/>
      <c r="CE67" s="7"/>
      <c r="CF67" s="7"/>
      <c r="CG67" s="7"/>
      <c r="CH67" s="7"/>
      <c r="CI67" s="7"/>
      <c r="CJ67" s="7"/>
      <c r="CK67" s="7"/>
      <c r="CL67" s="7"/>
      <c r="CM67" s="7"/>
      <c r="CN67" s="7"/>
      <c r="CO67" s="7"/>
      <c r="CP67" s="7"/>
      <c r="CQ67" s="7"/>
      <c r="CR67" s="7"/>
      <c r="CS67" s="7"/>
      <c r="CT67" s="260"/>
      <c r="CU67" s="260"/>
      <c r="CW67" s="260"/>
      <c r="CX67" s="260"/>
      <c r="CY67" s="260"/>
      <c r="CZ67" s="260"/>
      <c r="DA67" s="260"/>
      <c r="DB67" s="260"/>
      <c r="DC67" s="260"/>
      <c r="DD67" s="260"/>
      <c r="DE67" s="260"/>
      <c r="DF67" s="260"/>
      <c r="DG67" s="260"/>
      <c r="DH67" s="260"/>
      <c r="DI67" s="260"/>
      <c r="DJ67" s="260"/>
      <c r="DK67" s="260"/>
      <c r="DL67" s="260"/>
      <c r="DN67" s="260"/>
      <c r="DO67" s="260"/>
      <c r="DP67" s="260"/>
      <c r="DQ67" s="260"/>
      <c r="DR67" s="260"/>
      <c r="DS67" s="260"/>
      <c r="DT67" s="260"/>
      <c r="DU67" s="260"/>
      <c r="DV67" s="260"/>
      <c r="DW67" s="260"/>
    </row>
    <row r="68" spans="1:127" s="256" customFormat="1" ht="17.25" customHeight="1" x14ac:dyDescent="0.25">
      <c r="A68" s="543"/>
      <c r="B68" s="220"/>
      <c r="C68" s="220"/>
      <c r="D68" s="220"/>
      <c r="E68" s="220"/>
      <c r="F68" s="220"/>
      <c r="G68" s="257"/>
      <c r="H68" s="506"/>
      <c r="I68" s="506"/>
      <c r="T68" s="7"/>
      <c r="U68" s="7"/>
      <c r="V68" s="7"/>
      <c r="W68" s="7"/>
      <c r="X68" s="7"/>
      <c r="Y68" s="7"/>
      <c r="Z68"/>
      <c r="AA68" s="7"/>
      <c r="AB68" s="7"/>
      <c r="AC68" s="7"/>
      <c r="AD68" s="7"/>
      <c r="AE68" s="7"/>
      <c r="AF68" s="7"/>
      <c r="AH68" s="7"/>
      <c r="AI68" s="7"/>
      <c r="AJ68" s="7"/>
      <c r="AK68" s="7"/>
      <c r="AL68"/>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T68" s="260"/>
      <c r="BU68" s="260"/>
      <c r="BV68" s="260"/>
      <c r="BW68" s="260"/>
      <c r="BX68" s="260"/>
      <c r="BY68" s="260"/>
      <c r="BZ68" s="260"/>
      <c r="CA68" s="260"/>
      <c r="CB68" s="7"/>
      <c r="CC68" s="7"/>
      <c r="CD68" s="7"/>
      <c r="CE68" s="7"/>
      <c r="CF68" s="7"/>
      <c r="CG68" s="7"/>
      <c r="CH68" s="7"/>
      <c r="CI68" s="7"/>
      <c r="CJ68" s="7"/>
      <c r="CK68" s="7"/>
      <c r="CL68" s="7"/>
      <c r="CM68" s="7"/>
      <c r="CN68" s="7"/>
      <c r="CO68" s="7"/>
      <c r="CP68" s="7"/>
      <c r="CQ68" s="7"/>
      <c r="CR68" s="7"/>
      <c r="CS68" s="7"/>
      <c r="CT68" s="260"/>
      <c r="CU68" s="260"/>
      <c r="CW68" s="260"/>
      <c r="CX68" s="260"/>
      <c r="CY68" s="260"/>
      <c r="CZ68" s="260"/>
      <c r="DA68" s="260"/>
      <c r="DB68" s="260"/>
      <c r="DC68" s="260"/>
      <c r="DD68" s="260"/>
      <c r="DE68" s="260"/>
      <c r="DF68" s="260"/>
      <c r="DG68" s="260"/>
      <c r="DH68" s="260"/>
      <c r="DI68" s="260"/>
      <c r="DJ68" s="260"/>
      <c r="DK68" s="260"/>
      <c r="DL68" s="260"/>
      <c r="DN68" s="260"/>
      <c r="DO68" s="260"/>
      <c r="DP68" s="260"/>
      <c r="DQ68" s="260"/>
      <c r="DR68" s="260"/>
      <c r="DS68" s="260"/>
      <c r="DT68" s="260"/>
      <c r="DU68" s="260"/>
      <c r="DV68" s="260"/>
      <c r="DW68" s="260"/>
    </row>
    <row r="69" spans="1:127" ht="17.25" customHeight="1" x14ac:dyDescent="0.25">
      <c r="A69" s="190"/>
      <c r="B69" s="190"/>
      <c r="C69" s="190"/>
      <c r="D69" s="190"/>
      <c r="E69" s="190"/>
      <c r="F69" s="190"/>
      <c r="G69" s="190"/>
      <c r="H69" s="506"/>
      <c r="I69" s="506"/>
    </row>
    <row r="70" spans="1:127" ht="17.25" customHeight="1" x14ac:dyDescent="0.25">
      <c r="A70" s="190"/>
      <c r="B70" s="190"/>
      <c r="C70" s="190"/>
      <c r="D70" s="190"/>
      <c r="E70" s="190"/>
      <c r="F70" s="190"/>
      <c r="G70" s="190"/>
      <c r="H70" s="506"/>
      <c r="I70" s="506"/>
    </row>
    <row r="71" spans="1:127" ht="17.25" customHeight="1" thickBot="1" x14ac:dyDescent="0.3">
      <c r="A71" s="191"/>
      <c r="B71" s="191"/>
      <c r="C71" s="190"/>
      <c r="D71" s="190"/>
      <c r="E71" s="190"/>
      <c r="F71" s="190"/>
      <c r="G71" s="190"/>
      <c r="H71" s="506"/>
      <c r="I71" s="506"/>
    </row>
    <row r="72" spans="1:127" ht="17.25" customHeight="1" x14ac:dyDescent="0.25">
      <c r="A72" s="192"/>
      <c r="B72" s="193">
        <v>1</v>
      </c>
      <c r="C72" s="193">
        <v>2</v>
      </c>
      <c r="D72" s="193">
        <v>3</v>
      </c>
      <c r="E72" s="194">
        <v>4</v>
      </c>
      <c r="F72" s="220"/>
      <c r="G72" s="220"/>
      <c r="H72" s="163"/>
      <c r="I72" s="8"/>
    </row>
    <row r="73" spans="1:127" ht="17.25" customHeight="1" x14ac:dyDescent="0.25">
      <c r="A73" s="196" t="s">
        <v>291</v>
      </c>
      <c r="B73" s="926" t="s">
        <v>907</v>
      </c>
      <c r="C73" s="926" t="s">
        <v>908</v>
      </c>
      <c r="D73" s="926" t="s">
        <v>501</v>
      </c>
      <c r="E73" s="927" t="s">
        <v>909</v>
      </c>
      <c r="F73" s="202"/>
      <c r="G73" s="202" t="s">
        <v>296</v>
      </c>
      <c r="H73" s="546"/>
      <c r="I73" s="498" t="s">
        <v>263</v>
      </c>
      <c r="J73" s="8"/>
    </row>
    <row r="74" spans="1:127" ht="17.25" customHeight="1" thickBot="1" x14ac:dyDescent="0.3">
      <c r="A74" s="197" t="s">
        <v>292</v>
      </c>
      <c r="B74" s="924" t="s">
        <v>910</v>
      </c>
      <c r="C74" s="924" t="s">
        <v>911</v>
      </c>
      <c r="D74" s="924" t="s">
        <v>1025</v>
      </c>
      <c r="E74" s="925" t="s">
        <v>912</v>
      </c>
      <c r="F74" s="233"/>
      <c r="G74" s="233" t="s">
        <v>297</v>
      </c>
      <c r="H74" s="507"/>
      <c r="I74" s="506"/>
      <c r="J74" s="8"/>
    </row>
    <row r="75" spans="1:127" ht="17.25" customHeight="1" x14ac:dyDescent="0.25">
      <c r="A75" s="220"/>
      <c r="B75" s="220"/>
      <c r="C75" s="220"/>
      <c r="D75" s="257"/>
      <c r="E75" s="158"/>
      <c r="F75" s="158"/>
      <c r="G75" s="257"/>
      <c r="H75" s="257"/>
      <c r="I75" s="507"/>
    </row>
    <row r="76" spans="1:127" ht="17.25" customHeight="1" x14ac:dyDescent="0.25">
      <c r="A76" s="272"/>
      <c r="B76" s="271"/>
      <c r="C76" s="271"/>
      <c r="D76" s="220"/>
      <c r="E76" s="158"/>
      <c r="F76" s="191"/>
      <c r="G76" s="191"/>
      <c r="H76" s="191"/>
      <c r="I76" s="506"/>
    </row>
    <row r="77" spans="1:127" ht="17.25" customHeight="1" x14ac:dyDescent="0.25">
      <c r="A77" s="220"/>
      <c r="B77" s="220"/>
      <c r="C77" s="220"/>
      <c r="D77" s="210"/>
      <c r="E77" s="214"/>
      <c r="F77" s="190"/>
      <c r="G77" s="190"/>
      <c r="H77" s="190"/>
      <c r="I77" s="506"/>
    </row>
    <row r="78" spans="1:127" ht="17.25" customHeight="1" thickBot="1" x14ac:dyDescent="0.3">
      <c r="A78" s="220"/>
      <c r="B78" s="220"/>
      <c r="C78" s="220"/>
      <c r="D78" s="210"/>
      <c r="E78" s="214"/>
      <c r="F78" s="190"/>
      <c r="G78" s="190"/>
      <c r="H78" s="190"/>
      <c r="I78" s="506"/>
    </row>
    <row r="79" spans="1:127" ht="17.25" customHeight="1" x14ac:dyDescent="0.3">
      <c r="A79" s="192"/>
      <c r="B79" s="193">
        <v>1</v>
      </c>
      <c r="C79" s="193">
        <v>2</v>
      </c>
      <c r="D79" s="194">
        <v>3</v>
      </c>
      <c r="E79" s="220"/>
      <c r="F79" s="220"/>
      <c r="G79" s="220"/>
      <c r="H79" s="220"/>
      <c r="I79" s="506"/>
      <c r="J79" s="195"/>
    </row>
    <row r="80" spans="1:127" ht="17.25" customHeight="1" x14ac:dyDescent="0.25">
      <c r="A80" s="196" t="s">
        <v>293</v>
      </c>
      <c r="B80" s="958" t="s">
        <v>913</v>
      </c>
      <c r="C80" s="940" t="s">
        <v>1026</v>
      </c>
      <c r="D80" s="942" t="s">
        <v>916</v>
      </c>
      <c r="E80" s="158"/>
      <c r="F80" s="202"/>
      <c r="G80" s="202" t="s">
        <v>296</v>
      </c>
      <c r="H80" s="507"/>
      <c r="I80" s="498" t="s">
        <v>263</v>
      </c>
      <c r="J80" s="8"/>
    </row>
    <row r="81" spans="1:10" ht="17.25" customHeight="1" thickBot="1" x14ac:dyDescent="0.3">
      <c r="A81" s="197" t="s">
        <v>294</v>
      </c>
      <c r="B81" s="959" t="s">
        <v>915</v>
      </c>
      <c r="C81" s="941" t="s">
        <v>1027</v>
      </c>
      <c r="D81" s="943" t="s">
        <v>914</v>
      </c>
      <c r="E81" s="158"/>
      <c r="F81" s="233"/>
      <c r="G81" s="233"/>
      <c r="H81" s="507"/>
      <c r="I81" s="498"/>
      <c r="J81" s="8"/>
    </row>
    <row r="82" spans="1:10" ht="17.25" customHeight="1" x14ac:dyDescent="0.25">
      <c r="A82" s="220"/>
      <c r="B82" s="214"/>
      <c r="C82" s="214"/>
      <c r="D82" s="158"/>
      <c r="E82" s="158"/>
      <c r="F82" s="158"/>
      <c r="G82" s="257"/>
      <c r="H82" s="10"/>
      <c r="I82" s="506"/>
    </row>
    <row r="83" spans="1:10" ht="17.25" customHeight="1" x14ac:dyDescent="0.25">
      <c r="A83" s="220"/>
      <c r="B83" s="158"/>
      <c r="C83" s="214"/>
      <c r="D83" s="214"/>
      <c r="E83" s="214"/>
      <c r="F83" s="190"/>
      <c r="G83" s="190"/>
      <c r="H83" s="506"/>
      <c r="I83" s="506"/>
    </row>
    <row r="84" spans="1:10" ht="17.25" customHeight="1" x14ac:dyDescent="0.25">
      <c r="A84" s="190"/>
      <c r="B84" s="190"/>
      <c r="C84" s="191"/>
      <c r="D84" s="190"/>
      <c r="E84" s="191"/>
      <c r="F84" s="190"/>
      <c r="G84" s="190"/>
      <c r="H84" s="506"/>
      <c r="I84" s="506"/>
    </row>
    <row r="85" spans="1:10" ht="17.25" customHeight="1" thickBot="1" x14ac:dyDescent="0.3">
      <c r="A85" s="191"/>
      <c r="B85" s="191"/>
      <c r="C85" s="190"/>
      <c r="D85" s="190"/>
      <c r="E85" s="191"/>
      <c r="F85" s="190"/>
      <c r="G85" s="190"/>
      <c r="H85" s="506"/>
      <c r="I85" s="506"/>
    </row>
    <row r="86" spans="1:10" ht="17.25" customHeight="1" x14ac:dyDescent="0.3">
      <c r="A86" s="192"/>
      <c r="B86" s="193">
        <v>1</v>
      </c>
      <c r="C86" s="193">
        <v>2</v>
      </c>
      <c r="D86" s="193">
        <v>3</v>
      </c>
      <c r="E86" s="200">
        <v>4</v>
      </c>
      <c r="F86" s="769">
        <v>5</v>
      </c>
      <c r="G86" s="220"/>
      <c r="H86" s="506"/>
      <c r="I86" s="195"/>
    </row>
    <row r="87" spans="1:10" ht="17.25" customHeight="1" x14ac:dyDescent="0.25">
      <c r="A87" s="280" t="s">
        <v>282</v>
      </c>
      <c r="B87" s="273" t="s">
        <v>1028</v>
      </c>
      <c r="C87" s="273" t="s">
        <v>906</v>
      </c>
      <c r="D87" s="273" t="s">
        <v>1029</v>
      </c>
      <c r="E87" s="771" t="s">
        <v>1030</v>
      </c>
      <c r="F87" s="770" t="s">
        <v>1031</v>
      </c>
      <c r="G87" s="202"/>
      <c r="H87" s="507" t="s">
        <v>502</v>
      </c>
      <c r="I87" s="498" t="s">
        <v>263</v>
      </c>
    </row>
    <row r="88" spans="1:10" ht="17.25" customHeight="1" thickBot="1" x14ac:dyDescent="0.3">
      <c r="A88" s="197" t="s">
        <v>283</v>
      </c>
      <c r="B88" s="274" t="s">
        <v>1032</v>
      </c>
      <c r="C88" s="274" t="s">
        <v>1033</v>
      </c>
      <c r="D88" s="274" t="s">
        <v>1034</v>
      </c>
      <c r="E88" s="772" t="s">
        <v>1035</v>
      </c>
      <c r="F88" s="773" t="s">
        <v>1036</v>
      </c>
      <c r="G88" s="233"/>
      <c r="H88" s="507" t="s">
        <v>503</v>
      </c>
      <c r="I88" s="498" t="s">
        <v>523</v>
      </c>
    </row>
    <row r="89" spans="1:10" ht="17.25" customHeight="1" x14ac:dyDescent="0.25">
      <c r="A89" s="220"/>
      <c r="B89" s="257"/>
      <c r="C89" s="257"/>
      <c r="D89" s="257"/>
      <c r="E89" s="257"/>
      <c r="F89" s="158"/>
      <c r="G89" s="257"/>
      <c r="H89" s="506"/>
      <c r="I89" s="506"/>
    </row>
    <row r="90" spans="1:10" ht="17.25" customHeight="1" x14ac:dyDescent="0.25">
      <c r="A90" s="220"/>
      <c r="B90" s="257"/>
      <c r="C90" s="257"/>
      <c r="D90" s="257"/>
      <c r="E90" s="257"/>
      <c r="F90" s="158"/>
      <c r="G90" s="257"/>
      <c r="H90" s="506"/>
      <c r="I90" s="506"/>
    </row>
    <row r="91" spans="1:10" x14ac:dyDescent="0.25">
      <c r="A91" s="220"/>
      <c r="B91" s="220"/>
      <c r="C91" s="220"/>
      <c r="D91" s="220"/>
      <c r="G91" s="506"/>
      <c r="H91" s="506"/>
      <c r="I91" s="506"/>
    </row>
    <row r="92" spans="1:10" x14ac:dyDescent="0.25">
      <c r="A92" s="220"/>
      <c r="B92" s="257"/>
      <c r="C92" s="257"/>
      <c r="D92" s="257"/>
      <c r="G92" s="506"/>
      <c r="H92" s="507"/>
      <c r="I92" s="506"/>
    </row>
    <row r="93" spans="1:10" x14ac:dyDescent="0.25">
      <c r="A93" s="220"/>
      <c r="B93" s="257"/>
      <c r="C93" s="257"/>
      <c r="D93" s="257"/>
      <c r="G93" s="506"/>
      <c r="H93" s="507"/>
      <c r="I93" s="506"/>
    </row>
    <row r="94" spans="1:10" x14ac:dyDescent="0.25">
      <c r="A94" s="220"/>
      <c r="B94" s="257"/>
      <c r="C94" s="257"/>
      <c r="D94" s="257"/>
      <c r="G94" s="506"/>
      <c r="H94" s="506"/>
      <c r="I94" s="506"/>
    </row>
    <row r="95" spans="1:10" x14ac:dyDescent="0.25">
      <c r="G95" s="506"/>
      <c r="H95" s="506"/>
      <c r="I95" s="506"/>
    </row>
    <row r="96" spans="1:10" x14ac:dyDescent="0.25">
      <c r="G96" s="506"/>
      <c r="H96" s="506"/>
      <c r="I96" s="506"/>
    </row>
    <row r="97" spans="7:9" x14ac:dyDescent="0.25">
      <c r="G97" s="506"/>
      <c r="H97" s="506"/>
      <c r="I97" s="506"/>
    </row>
    <row r="98" spans="7:9" x14ac:dyDescent="0.25">
      <c r="G98" s="506"/>
      <c r="H98" s="506"/>
      <c r="I98" s="506"/>
    </row>
    <row r="99" spans="7:9" x14ac:dyDescent="0.25">
      <c r="G99" s="506"/>
      <c r="H99" s="506"/>
      <c r="I99" s="506"/>
    </row>
    <row r="100" spans="7:9" x14ac:dyDescent="0.25">
      <c r="G100" s="506"/>
      <c r="H100" s="506"/>
      <c r="I100" s="506"/>
    </row>
    <row r="101" spans="7:9" x14ac:dyDescent="0.25">
      <c r="G101" s="506"/>
      <c r="H101" s="506"/>
      <c r="I101" s="506"/>
    </row>
  </sheetData>
  <mergeCells count="16">
    <mergeCell ref="G59:G62"/>
    <mergeCell ref="CT1:CU1"/>
    <mergeCell ref="CT5:CU5"/>
    <mergeCell ref="CT9:CU9"/>
    <mergeCell ref="CT13:CU13"/>
    <mergeCell ref="CT17:CU17"/>
    <mergeCell ref="CT21:CU21"/>
    <mergeCell ref="CT25:CU25"/>
    <mergeCell ref="CT29:CU29"/>
    <mergeCell ref="CT33:CU33"/>
    <mergeCell ref="CT37:CU37"/>
    <mergeCell ref="CT41:CU41"/>
    <mergeCell ref="CT45:CU45"/>
    <mergeCell ref="CT57:CU57"/>
    <mergeCell ref="CT49:CU49"/>
    <mergeCell ref="CT53:CU53"/>
  </mergeCells>
  <phoneticPr fontId="20"/>
  <dataValidations count="1">
    <dataValidation imeMode="halfAlpha" allowBlank="1" showInputMessage="1" showErrorMessage="1" sqref="U50:U51 U59 U22:U23 U34:U35 U38:U39 U26:U27 U55 U18:U19 U47 U30:U31 U10 U6 W50:W51 W59 W22:W23 W34:W35 W38:W39 W26:W27 W55 W18:W19 W47 W30:W31 W10 W6 Y50:Y51 Y59 Y22:Y23 Y34:Y35 Y38:Y39 Y26:Y27 Y55 Y18:Y19 Y47 Y30:Y31 Y10 Y6 AB50:AB51 AB59 AB22:AB23 AB34:AB35 AB38:AB39 AB26:AB27 AB55 AB18:AB19 AB47 AB30:AB31 AB10 AB6 AD50:AD51 AD59 AD22:AD23 AD34:AD35 AD38:AD39 AD26:AD27 AD55 AD18:AD19 AD47 AD30:AD31 AD10 AF50:AF51 AF59 AF22:AF23 AF34:AF35 AF38:AF39 AF26:AF27 AF55 AF18:AF19 AF47 AF30:AF31 AF10 AD6 AF6 AI50:AI51 AI59 AI22:AI23 AI34:AI35 AI38:AI39 AI26:AI27 AI55 AI18:AI19 AI47 AI30:AI31 AI10 AI6 AK50:AK51 AK59 AK22:AK23 AK34:AK35 AK38:AK39 AK26:AK27 AK55 AK18:AK19 AK47 AK30:AK31 AK10 AK6 AN50:AN51 AN59 AN22:AN23 AN34:AN35 AN38:AN39 AN18:AN19 AN55 AN30:AN31 AN2 AP50:AP51 AP59 AP22:AP23 AP34:AP35 AP38:AP39 AP18:AP19 AP55 AP30:AP31 AP2 AT43 AT50:AT51 AR59 AT59 AR22:AR23 AT22:AT23 AR34:AR35 AT34:AT35 AT38:AT39 AT26:AT27 AT55 AT18:AT19 AR47 AT47 AT30:AT31 AT15 AT10 AT2 BF14:BF15 AT6 AV43 AV50:AV51 AV59 AV22:AV23 AV34:AV35 AV38:AV39 AV26:AV27 AV55 AV18:AV19 AV47 AV30:AV31 AV15 AV10 AV2 AV6 AX50:AX51 AZ50:AZ51 BB50:BB51 AX59 AZ59 BB59 AX22:AX23 AZ22:AZ23 BB22:BB23 AX34:AX35 AZ34:AZ35 BB34:BB35 AX38:AX39 AZ38:AZ39 BB38:BB39 AX18:AX19 AZ18:AZ19 BB18:BB19 AX47 AZ47 BB47 AX14:AX15 AZ14:AZ15 BB14:BB15 AX10 AZ10 BB10 BF10 BD50:BD51 BD59 BD22:BD23 BD34:BD35 BD38:BD39 BD18:BD19 BD47 BD14:BD15 BD10 AR10 BF50:BF51 BF59 BF22:BF23 BF34:BF35 BF38:BF39 BF18:BF19 BF47 BH50:BH51 BH59 BH22:BH23 BH34:BH35 BH38:BH39 BH18:BH19 BH47 BH30:BH31 BH10 BJ50:BJ51 BJ59 BJ22:BJ23 BJ34:BJ35 BJ38:BJ39 BJ18:BJ19 BJ47 BJ30:BJ31 BJ10 BR30:BR31 BL50:BL51 BL59 BL22:BL23 BL34:BL35 BL38:BL39 BL18:BL19 BL47 BL30:BL31 BL10 BN50:BN51 BN59 BN22:BN23 BN34:BN35 BN38:BN39 BN18:BN19 BN47 BN30:BN31 BN10 BR10 BP50:BP51 BP59 BP22:BP23 BP34:BP35 BP38:BP39 BP18:BP19 BP47 BP30:BP31 BP10 BR50:BR51 BR59 BR22:BR23 BR34:BR35 BR38:BR39 BR26:BR27 BR55 BR18:BR19 BR47 BR6 CU10 BY10 CU55 BU22:BU23 BW22:BW23 BY22:BY23 CA22:CA23 CA10 CI59 CI22:CI23 CI34:CI35 CU6 BW59 BY59 CU34:CU35 CA59 CU15 BU10 CU26:CU27 BU34:BU35 CI47 CU30:CU31 BW34:BW35 CU22:CU23 BY34:BY35 CA34:CA35 CU47 CU59 BU47 BW47 BY47 CA47 CK59 CK22:CK23 CK34:CK35 CU43 CU50:CU51 CU38:CU39 CK47 BW10 CU18:CU19 BU59 CU2 CG59 CG22:CG23 CG34:CG35 CG47 CO59 CQ59 CS59 CO22:CO23 CQ22:CQ23 CS22:CS23 CO34:CO35 CQ34:CQ35 CS34:CS35 CO47 CQ47 CS47 CG10 CI10 CK10 CO10 CQ10 CS10 DB38:DB39 CX22:CX23 CZ22:CZ23 DB22:DB23 CX59 CZ59 DB59 DB50:DB51 CX34:CX35 CZ34:CZ35 CX47 CZ47 DB34:DB35 DB47 DB18:DB19 DB30:DB31 CX10 CZ10 DB10 DD38:DD39 DD22:DD23 DD59 DD50:DD51 DD34:DD35 DD47 DD18:DD19 DD30:DD31 DD10 DF38:DF39 DF22:DF23 DF59 DF50:DF51 DF55 DF34:DF35 DF26:DF27 DF47 DF18:DF19 DF6 DF30:DF31 DF10 DH38:DH39 DH22:DH23 DH59 DH50:DH51 DH55 DH34:DH35 DH26:DH27 DH47 DH18:DH19 DH6 DH30:DH31 DH10 DJ38:DJ39 DJ22:DJ23 DJ59 DJ50:DJ51 DJ55 DJ34:DJ35 DJ26:DJ27 DJ47 DJ18:DJ19 DJ6 DJ30:DJ31 DJ10 DL38:DL39 DL22:DL23 DL59 DL50:DL51 DL55 DL34:DL35 DL26:DL27 DL47 DL18:DL19 DL6 DL30:DL31 DL10 DO38:DO39 DQ38:DQ39 DS38:DS39 DU38:DU39 DW38:DW39 DQ30:DQ31 DO30:DO31 DO22:DO23 DQ22:DQ23 DS22:DS23 DU22:DU23 DW22:DW23 DU30:DU31 DW59 DW30:DW31 DO18:DO19 DU18:DU19 DQ18:DQ19 DS18:DS19 DO50:DO51 DQ50:DQ51 DS50:DS51 DU50:DU51 DW50:DW51 DS30:DS31 DS55 DO34:DO35 DQ55 DO55 DO6 DQ6 DS6 DQ34:DQ35 DS34:DS35 DU34:DU35 DW34:DW35 DS26:DS27 DQ26:DQ27 DO26:DO27 DO47 DQ47 DS47 DU47 DW47 DO59 DQ59 DS59 DU59 DW18:DW19 DO10 DQ10 DS10 DU10 DW10" xr:uid="{00000000-0002-0000-0200-000000000000}"/>
  </dataValidations>
  <pageMargins left="0.70866141732283472" right="0.70866141732283472" top="0.55118110236220474" bottom="0.55118110236220474" header="0.31496062992125984" footer="0.31496062992125984"/>
  <pageSetup paperSize="9" orientation="landscape" horizontalDpi="4294967292" verticalDpi="4294967292"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W37"/>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hidden="1" customWidth="1"/>
    <col min="14" max="14" width="8.88671875" style="505" hidden="1" customWidth="1"/>
    <col min="15" max="15" width="5.109375" style="505" hidden="1" customWidth="1"/>
    <col min="16" max="16" width="6.6640625" style="505" hidden="1" customWidth="1"/>
    <col min="17" max="17" width="5.6640625" style="505" hidden="1" customWidth="1"/>
    <col min="18" max="18" width="18.6640625" style="505" hidden="1" customWidth="1"/>
    <col min="19" max="19" width="6.6640625" style="505" hidden="1" customWidth="1"/>
    <col min="20" max="20" width="5.6640625" style="505" hidden="1" customWidth="1"/>
    <col min="21" max="21" width="18.6640625" style="505" hidden="1" customWidth="1"/>
    <col min="22" max="22" width="8.88671875" style="505"/>
    <col min="24" max="16384" width="8.88671875" style="505"/>
  </cols>
  <sheetData>
    <row r="1" spans="1:21" ht="18" customHeight="1" thickBot="1" x14ac:dyDescent="0.25">
      <c r="A1" s="365" t="s">
        <v>11</v>
      </c>
      <c r="B1" s="364" t="s">
        <v>12</v>
      </c>
      <c r="C1" s="1307" t="s">
        <v>13</v>
      </c>
      <c r="D1" s="1308"/>
      <c r="E1" s="683" t="s">
        <v>14</v>
      </c>
      <c r="F1" s="1307" t="s">
        <v>15</v>
      </c>
      <c r="G1" s="1309"/>
      <c r="H1" s="364" t="s">
        <v>14</v>
      </c>
      <c r="I1" s="1309" t="s">
        <v>16</v>
      </c>
      <c r="J1" s="1308"/>
      <c r="K1" s="651"/>
      <c r="L1" s="732" t="s">
        <v>11</v>
      </c>
      <c r="M1" s="733" t="s">
        <v>12</v>
      </c>
      <c r="N1" s="1342" t="s">
        <v>13</v>
      </c>
      <c r="O1" s="1331"/>
      <c r="P1" s="821" t="s">
        <v>14</v>
      </c>
      <c r="Q1" s="1342" t="s">
        <v>15</v>
      </c>
      <c r="R1" s="1331"/>
      <c r="S1" s="733" t="s">
        <v>14</v>
      </c>
      <c r="T1" s="1330" t="s">
        <v>16</v>
      </c>
      <c r="U1" s="1331"/>
    </row>
    <row r="2" spans="1:21" ht="18" customHeight="1" thickBot="1" x14ac:dyDescent="0.25">
      <c r="A2" s="442"/>
      <c r="B2" s="511"/>
      <c r="C2" s="360" t="s">
        <v>17</v>
      </c>
      <c r="D2" s="361" t="s">
        <v>18</v>
      </c>
      <c r="E2" s="684"/>
      <c r="F2" s="514">
        <v>-211</v>
      </c>
      <c r="G2" s="111" t="str">
        <f>'0724千島,0725東淀川,丸善,0731千島'!J6</f>
        <v>男子-3部A　あ</v>
      </c>
      <c r="H2" s="511"/>
      <c r="I2" s="514">
        <f>F2-1</f>
        <v>-212</v>
      </c>
      <c r="J2" s="111" t="str">
        <f>'0723美原,0724東淀川'!R18</f>
        <v>男子-3部A　い</v>
      </c>
      <c r="K2" s="651"/>
      <c r="L2" s="735"/>
      <c r="M2" s="1332" t="s">
        <v>363</v>
      </c>
      <c r="N2" s="736" t="s">
        <v>17</v>
      </c>
      <c r="O2" s="737" t="s">
        <v>18</v>
      </c>
      <c r="P2" s="738"/>
      <c r="Q2" s="323"/>
      <c r="R2" s="739"/>
      <c r="S2" s="738"/>
      <c r="T2" s="323"/>
      <c r="U2" s="324"/>
    </row>
    <row r="3" spans="1:21" ht="20.25" customHeight="1" x14ac:dyDescent="0.2">
      <c r="A3" s="211"/>
      <c r="B3" s="511"/>
      <c r="C3" s="1254" t="str">
        <f>G8</f>
        <v>B-fools</v>
      </c>
      <c r="D3" s="1311"/>
      <c r="E3" s="684" t="s">
        <v>19</v>
      </c>
      <c r="F3" s="101">
        <v>3</v>
      </c>
      <c r="G3" s="103" t="str">
        <f>'0613臨海,東淀川,0704丸善,0710東淀川'!G23</f>
        <v>履正社医療スポーツ専門学校</v>
      </c>
      <c r="H3" s="511" t="s">
        <v>19</v>
      </c>
      <c r="I3" s="101">
        <v>3</v>
      </c>
      <c r="J3" s="103" t="str">
        <f>'0613臨海,東淀川,0704丸善,0710東淀川'!J19</f>
        <v>ＲＵＳＨ</v>
      </c>
      <c r="K3" s="651"/>
      <c r="L3" s="740">
        <v>7</v>
      </c>
      <c r="M3" s="1333"/>
      <c r="N3" s="1344">
        <f>R7</f>
        <v>0</v>
      </c>
      <c r="O3" s="1335"/>
      <c r="P3" s="341" t="s">
        <v>19</v>
      </c>
      <c r="Q3" s="325"/>
      <c r="R3" s="326"/>
      <c r="S3" s="341" t="s">
        <v>19</v>
      </c>
      <c r="T3" s="325"/>
      <c r="U3" s="331"/>
    </row>
    <row r="4" spans="1:21" ht="20.25" customHeight="1" x14ac:dyDescent="0.2">
      <c r="A4" s="211"/>
      <c r="B4" s="1310" t="s">
        <v>1069</v>
      </c>
      <c r="C4" s="1250"/>
      <c r="D4" s="1312"/>
      <c r="E4" s="265">
        <v>0.40277777777777773</v>
      </c>
      <c r="F4" s="100">
        <v>6</v>
      </c>
      <c r="G4" s="148" t="str">
        <f>'0722岸和田'!N21</f>
        <v>ARROW PIGS</v>
      </c>
      <c r="H4" s="512">
        <v>0.41666666666666702</v>
      </c>
      <c r="I4" s="100">
        <v>6</v>
      </c>
      <c r="J4" s="148" t="str">
        <f>'0722岸和田'!N17</f>
        <v>HUMAN</v>
      </c>
      <c r="K4" s="651"/>
      <c r="L4" s="741" t="s">
        <v>26</v>
      </c>
      <c r="M4" s="1333"/>
      <c r="N4" s="1339"/>
      <c r="O4" s="1336"/>
      <c r="P4" s="342">
        <v>0.72916666666666663</v>
      </c>
      <c r="Q4" s="327"/>
      <c r="R4" s="328"/>
      <c r="S4" s="342">
        <v>0.74305555555555547</v>
      </c>
      <c r="T4" s="327"/>
      <c r="U4" s="328"/>
    </row>
    <row r="5" spans="1:21" ht="18" customHeight="1" thickBot="1" x14ac:dyDescent="0.25">
      <c r="A5" s="211"/>
      <c r="B5" s="1310"/>
      <c r="C5" s="1251"/>
      <c r="D5" s="1312"/>
      <c r="E5" s="264" t="s">
        <v>21</v>
      </c>
      <c r="F5" s="114" t="str">
        <f t="shared" ref="F5" si="0">E7</f>
        <v>②</v>
      </c>
      <c r="G5" s="113" t="s">
        <v>23</v>
      </c>
      <c r="H5" s="308" t="s">
        <v>21</v>
      </c>
      <c r="I5" s="114" t="str">
        <f>H7</f>
        <v>②</v>
      </c>
      <c r="J5" s="113" t="s">
        <v>23</v>
      </c>
      <c r="K5" s="651"/>
      <c r="L5" s="741">
        <v>24</v>
      </c>
      <c r="M5" s="1333"/>
      <c r="N5" s="1340"/>
      <c r="O5" s="1336"/>
      <c r="P5" s="742" t="s">
        <v>21</v>
      </c>
      <c r="Q5" s="743" t="str">
        <f>P7</f>
        <v>②</v>
      </c>
      <c r="R5" s="744" t="s">
        <v>23</v>
      </c>
      <c r="S5" s="352" t="s">
        <v>21</v>
      </c>
      <c r="T5" s="743" t="str">
        <f>S7</f>
        <v>②</v>
      </c>
      <c r="U5" s="744" t="s">
        <v>23</v>
      </c>
    </row>
    <row r="6" spans="1:21" ht="18" customHeight="1" x14ac:dyDescent="0.2">
      <c r="A6" s="211"/>
      <c r="B6" s="1310"/>
      <c r="C6" s="1349" t="str">
        <f>G4</f>
        <v>ARROW PIGS</v>
      </c>
      <c r="D6" s="1312"/>
      <c r="E6" s="684"/>
      <c r="F6" s="514">
        <f>I2-1</f>
        <v>-213</v>
      </c>
      <c r="G6" s="111" t="str">
        <f>OP_リーグ戦!AR21</f>
        <v>男子-3部A　う</v>
      </c>
      <c r="H6" s="511"/>
      <c r="I6" s="514">
        <f>F6-1</f>
        <v>-214</v>
      </c>
      <c r="J6" s="111" t="str">
        <f>'0723美原,0724東淀川'!R14</f>
        <v>男子-3部A　あ</v>
      </c>
      <c r="K6" s="651"/>
      <c r="L6" s="741" t="s">
        <v>11</v>
      </c>
      <c r="M6" s="1333"/>
      <c r="N6" s="1341">
        <f>R4</f>
        <v>0</v>
      </c>
      <c r="O6" s="1336"/>
      <c r="P6" s="341"/>
      <c r="Q6" s="323"/>
      <c r="R6" s="739"/>
      <c r="S6" s="341"/>
      <c r="T6" s="323"/>
      <c r="U6" s="739"/>
    </row>
    <row r="7" spans="1:21" ht="20.25" customHeight="1" x14ac:dyDescent="0.2">
      <c r="A7" s="211"/>
      <c r="B7" s="1310"/>
      <c r="C7" s="1250"/>
      <c r="D7" s="1312"/>
      <c r="E7" s="684" t="s">
        <v>22</v>
      </c>
      <c r="F7" s="101">
        <v>1</v>
      </c>
      <c r="G7" s="509" t="str">
        <f>'0613臨海,東淀川,0704丸善,0710東淀川'!G19</f>
        <v>ABC倶楽部</v>
      </c>
      <c r="H7" s="511" t="s">
        <v>22</v>
      </c>
      <c r="I7" s="101">
        <v>2</v>
      </c>
      <c r="J7" s="103" t="str">
        <f>'0711おおきに'!S20</f>
        <v>阪和興業</v>
      </c>
      <c r="K7" s="651"/>
      <c r="L7" s="745" t="s">
        <v>28</v>
      </c>
      <c r="M7" s="1333"/>
      <c r="N7" s="1339"/>
      <c r="O7" s="1336"/>
      <c r="P7" s="341" t="s">
        <v>22</v>
      </c>
      <c r="Q7" s="325"/>
      <c r="R7" s="326"/>
      <c r="S7" s="341" t="s">
        <v>22</v>
      </c>
      <c r="T7" s="325"/>
      <c r="U7" s="331"/>
    </row>
    <row r="8" spans="1:21" ht="20.25" customHeight="1" x14ac:dyDescent="0.2">
      <c r="A8" s="211"/>
      <c r="B8" s="1310"/>
      <c r="C8" s="1250"/>
      <c r="D8" s="1312"/>
      <c r="E8" s="265">
        <v>0.45833333333333331</v>
      </c>
      <c r="F8" s="100">
        <v>4</v>
      </c>
      <c r="G8" s="508" t="str">
        <f>'0613臨海,東淀川,0704丸善,0710東淀川'!J24</f>
        <v>B-fools</v>
      </c>
      <c r="H8" s="512">
        <v>0.47222222222222227</v>
      </c>
      <c r="I8" s="100">
        <v>5</v>
      </c>
      <c r="J8" s="148" t="str">
        <f>'0722岸和田'!N5</f>
        <v>電通会BREAKERS</v>
      </c>
      <c r="K8" s="651"/>
      <c r="L8" s="745"/>
      <c r="M8" s="1333"/>
      <c r="N8" s="1339"/>
      <c r="O8" s="1336"/>
      <c r="P8" s="342">
        <v>0.78472222222222221</v>
      </c>
      <c r="Q8" s="327"/>
      <c r="R8" s="328"/>
      <c r="S8" s="342">
        <v>0.79861111111111116</v>
      </c>
      <c r="T8" s="327"/>
      <c r="U8" s="328"/>
    </row>
    <row r="9" spans="1:21" ht="18" customHeight="1" thickBot="1" x14ac:dyDescent="0.25">
      <c r="A9" s="211"/>
      <c r="B9" s="1310"/>
      <c r="C9" s="1251"/>
      <c r="D9" s="1312"/>
      <c r="E9" s="264" t="s">
        <v>21</v>
      </c>
      <c r="F9" s="747" t="str">
        <f>E3</f>
        <v>①</v>
      </c>
      <c r="G9" s="844" t="s">
        <v>23</v>
      </c>
      <c r="H9" s="308" t="s">
        <v>21</v>
      </c>
      <c r="I9" s="696" t="str">
        <f>H3</f>
        <v>①</v>
      </c>
      <c r="J9" s="697" t="s">
        <v>23</v>
      </c>
      <c r="K9" s="651"/>
      <c r="L9" s="746"/>
      <c r="M9" s="1334"/>
      <c r="N9" s="1343"/>
      <c r="O9" s="1337"/>
      <c r="P9" s="352" t="s">
        <v>21</v>
      </c>
      <c r="Q9" s="743" t="str">
        <f>P3</f>
        <v>①</v>
      </c>
      <c r="R9" s="744" t="s">
        <v>23</v>
      </c>
      <c r="S9" s="352" t="s">
        <v>21</v>
      </c>
      <c r="T9" s="743" t="str">
        <f>P3</f>
        <v>①</v>
      </c>
      <c r="U9" s="744" t="s">
        <v>23</v>
      </c>
    </row>
    <row r="10" spans="1:21" ht="18" customHeight="1" thickBot="1" x14ac:dyDescent="0.25">
      <c r="A10" s="211"/>
      <c r="B10" s="1310"/>
      <c r="C10" s="1349" t="str">
        <f>G15</f>
        <v>Amber Cats</v>
      </c>
      <c r="D10" s="1312"/>
      <c r="E10" s="684"/>
      <c r="F10" s="514">
        <f>I6-1</f>
        <v>-215</v>
      </c>
      <c r="G10" s="818" t="str">
        <f>OP_リーグ戦!CX33</f>
        <v>女子-3部　は</v>
      </c>
      <c r="H10" s="511"/>
      <c r="I10" s="514">
        <f>F10-1</f>
        <v>-216</v>
      </c>
      <c r="J10" s="818" t="str">
        <f>OP_リーグ戦!CZ33</f>
        <v>女子-3部　ひ</v>
      </c>
      <c r="M10" s="440"/>
      <c r="N10" s="445"/>
      <c r="O10" s="440"/>
      <c r="P10" s="651"/>
      <c r="Q10" s="340"/>
      <c r="R10" s="651"/>
      <c r="T10" s="340"/>
      <c r="U10" s="651"/>
    </row>
    <row r="11" spans="1:21" ht="20.25" customHeight="1" thickBot="1" x14ac:dyDescent="0.25">
      <c r="A11" s="211"/>
      <c r="B11" s="1310"/>
      <c r="C11" s="1250"/>
      <c r="D11" s="1312"/>
      <c r="E11" s="684" t="s">
        <v>24</v>
      </c>
      <c r="F11" s="101">
        <v>5</v>
      </c>
      <c r="G11" s="509" t="str">
        <f>OP_リーグ戦!CX10</f>
        <v>iVrogne</v>
      </c>
      <c r="H11" s="511" t="s">
        <v>24</v>
      </c>
      <c r="I11" s="101">
        <v>5</v>
      </c>
      <c r="J11" s="509" t="str">
        <f>OP_リーグ戦!CZ10</f>
        <v>LIB</v>
      </c>
      <c r="L11" s="732" t="s">
        <v>11</v>
      </c>
      <c r="M11" s="733" t="s">
        <v>12</v>
      </c>
      <c r="N11" s="1342" t="s">
        <v>13</v>
      </c>
      <c r="O11" s="1331"/>
      <c r="P11" s="821" t="s">
        <v>14</v>
      </c>
      <c r="Q11" s="1342" t="s">
        <v>15</v>
      </c>
      <c r="R11" s="1331"/>
      <c r="S11" s="733" t="s">
        <v>14</v>
      </c>
      <c r="T11" s="1330" t="s">
        <v>16</v>
      </c>
      <c r="U11" s="1331"/>
    </row>
    <row r="12" spans="1:21" ht="20.25" customHeight="1" thickBot="1" x14ac:dyDescent="0.25">
      <c r="A12" s="211"/>
      <c r="B12" s="1310"/>
      <c r="C12" s="1250"/>
      <c r="D12" s="1312"/>
      <c r="E12" s="266">
        <v>0.51388888888888895</v>
      </c>
      <c r="F12" s="100">
        <v>1</v>
      </c>
      <c r="G12" s="148" t="str">
        <f>'1003臨海,美原'!R3</f>
        <v>フェアリーズ</v>
      </c>
      <c r="H12" s="311">
        <v>0.52777777777777779</v>
      </c>
      <c r="I12" s="100">
        <v>1</v>
      </c>
      <c r="J12" s="148" t="str">
        <f>'1003臨海,美原'!R7</f>
        <v>PORKY’S</v>
      </c>
      <c r="L12" s="735"/>
      <c r="M12" s="1332" t="s">
        <v>59</v>
      </c>
      <c r="N12" s="736" t="s">
        <v>17</v>
      </c>
      <c r="O12" s="737" t="s">
        <v>18</v>
      </c>
      <c r="P12" s="738"/>
      <c r="Q12" s="323"/>
      <c r="R12" s="739"/>
      <c r="S12" s="738"/>
      <c r="T12" s="323"/>
      <c r="U12" s="324"/>
    </row>
    <row r="13" spans="1:21" ht="18" customHeight="1" thickBot="1" x14ac:dyDescent="0.25">
      <c r="A13" s="211"/>
      <c r="B13" s="1310"/>
      <c r="C13" s="1251"/>
      <c r="D13" s="1313"/>
      <c r="E13" s="264" t="s">
        <v>21</v>
      </c>
      <c r="F13" s="114" t="str">
        <f t="shared" ref="F13" si="1">E15</f>
        <v>④</v>
      </c>
      <c r="G13" s="113" t="s">
        <v>23</v>
      </c>
      <c r="H13" s="308" t="s">
        <v>21</v>
      </c>
      <c r="I13" s="114" t="str">
        <f>H15</f>
        <v>④</v>
      </c>
      <c r="J13" s="113" t="s">
        <v>23</v>
      </c>
      <c r="K13" s="651"/>
      <c r="L13" s="740">
        <v>7</v>
      </c>
      <c r="M13" s="1333"/>
      <c r="N13" s="1344">
        <f>R17</f>
        <v>0</v>
      </c>
      <c r="O13" s="1335"/>
      <c r="P13" s="341" t="s">
        <v>19</v>
      </c>
      <c r="Q13" s="325"/>
      <c r="R13" s="326"/>
      <c r="S13" s="341" t="s">
        <v>19</v>
      </c>
      <c r="T13" s="325"/>
      <c r="U13" s="331"/>
    </row>
    <row r="14" spans="1:21" ht="18" customHeight="1" thickBot="1" x14ac:dyDescent="0.25">
      <c r="A14" s="362"/>
      <c r="B14" s="1310"/>
      <c r="C14" s="1249" t="str">
        <f>G12</f>
        <v>フェアリーズ</v>
      </c>
      <c r="D14" s="361" t="s">
        <v>18</v>
      </c>
      <c r="E14" s="684"/>
      <c r="F14" s="514">
        <f>I10-1</f>
        <v>-217</v>
      </c>
      <c r="G14" s="818" t="str">
        <f>'0724千島,0725東淀川,丸善,0731千島'!J10</f>
        <v>女子-3部　ひ</v>
      </c>
      <c r="H14" s="511"/>
      <c r="I14" s="514">
        <f>F14-1</f>
        <v>-218</v>
      </c>
      <c r="J14" s="818" t="str">
        <f>'0724千島,0725東淀川,丸善,0731千島'!G10</f>
        <v>女子-3部　は</v>
      </c>
      <c r="L14" s="741" t="s">
        <v>26</v>
      </c>
      <c r="M14" s="1333"/>
      <c r="N14" s="1339"/>
      <c r="O14" s="1336"/>
      <c r="P14" s="342">
        <v>0.72916666666666663</v>
      </c>
      <c r="Q14" s="327"/>
      <c r="R14" s="328"/>
      <c r="S14" s="342">
        <v>0.74305555555555547</v>
      </c>
      <c r="T14" s="327"/>
      <c r="U14" s="328"/>
    </row>
    <row r="15" spans="1:21" ht="20.25" customHeight="1" thickBot="1" x14ac:dyDescent="0.25">
      <c r="A15" s="362"/>
      <c r="B15" s="1310"/>
      <c r="C15" s="1250"/>
      <c r="D15" s="1311"/>
      <c r="E15" s="684" t="s">
        <v>25</v>
      </c>
      <c r="F15" s="101">
        <v>3</v>
      </c>
      <c r="G15" s="103" t="str">
        <f>'1003臨海,美原'!U7</f>
        <v>Amber Cats</v>
      </c>
      <c r="H15" s="511" t="s">
        <v>25</v>
      </c>
      <c r="I15" s="101">
        <v>3</v>
      </c>
      <c r="J15" s="103" t="str">
        <f>'1003臨海,美原'!U3</f>
        <v>LAPHU</v>
      </c>
      <c r="L15" s="741">
        <v>25</v>
      </c>
      <c r="M15" s="1333"/>
      <c r="N15" s="1340"/>
      <c r="O15" s="1336"/>
      <c r="P15" s="742" t="s">
        <v>21</v>
      </c>
      <c r="Q15" s="743" t="str">
        <f>P17</f>
        <v>②</v>
      </c>
      <c r="R15" s="744" t="s">
        <v>23</v>
      </c>
      <c r="S15" s="352" t="s">
        <v>21</v>
      </c>
      <c r="T15" s="743" t="str">
        <f>S17</f>
        <v>②</v>
      </c>
      <c r="U15" s="744" t="s">
        <v>23</v>
      </c>
    </row>
    <row r="16" spans="1:21" ht="20.25" customHeight="1" x14ac:dyDescent="0.2">
      <c r="A16" s="362">
        <v>7</v>
      </c>
      <c r="B16" s="1310"/>
      <c r="C16" s="1250"/>
      <c r="D16" s="1312"/>
      <c r="E16" s="265">
        <v>0.56944444444444442</v>
      </c>
      <c r="F16" s="100">
        <v>2</v>
      </c>
      <c r="G16" s="105" t="str">
        <f>'1003臨海,美原'!R8</f>
        <v>UNITE</v>
      </c>
      <c r="H16" s="512">
        <v>0.58333333333333337</v>
      </c>
      <c r="I16" s="100">
        <v>2</v>
      </c>
      <c r="J16" s="105" t="str">
        <f>'1003臨海,美原'!R4</f>
        <v>HOT BALLER'S</v>
      </c>
      <c r="L16" s="741" t="s">
        <v>11</v>
      </c>
      <c r="M16" s="1333"/>
      <c r="N16" s="1341">
        <f>R14</f>
        <v>0</v>
      </c>
      <c r="O16" s="1336"/>
      <c r="P16" s="341"/>
      <c r="Q16" s="323"/>
      <c r="R16" s="739"/>
      <c r="S16" s="341"/>
      <c r="T16" s="323"/>
      <c r="U16" s="739"/>
    </row>
    <row r="17" spans="1:21" ht="18" customHeight="1" thickBot="1" x14ac:dyDescent="0.25">
      <c r="A17" s="511" t="s">
        <v>26</v>
      </c>
      <c r="B17" s="1310"/>
      <c r="C17" s="1251"/>
      <c r="D17" s="1312"/>
      <c r="E17" s="264" t="s">
        <v>21</v>
      </c>
      <c r="F17" s="299" t="str">
        <f>E11</f>
        <v>③</v>
      </c>
      <c r="G17" s="300" t="s">
        <v>23</v>
      </c>
      <c r="H17" s="308" t="s">
        <v>21</v>
      </c>
      <c r="I17" s="299" t="str">
        <f>H11</f>
        <v>③</v>
      </c>
      <c r="J17" s="300" t="s">
        <v>23</v>
      </c>
      <c r="K17" s="651"/>
      <c r="L17" s="745" t="s">
        <v>29</v>
      </c>
      <c r="M17" s="1333"/>
      <c r="N17" s="1339"/>
      <c r="O17" s="1336"/>
      <c r="P17" s="341" t="s">
        <v>22</v>
      </c>
      <c r="Q17" s="325"/>
      <c r="R17" s="326"/>
      <c r="S17" s="341" t="s">
        <v>22</v>
      </c>
      <c r="T17" s="325"/>
      <c r="U17" s="331"/>
    </row>
    <row r="18" spans="1:21" ht="18" customHeight="1" x14ac:dyDescent="0.2">
      <c r="A18" s="511">
        <v>25</v>
      </c>
      <c r="B18" s="1310"/>
      <c r="C18" s="1316"/>
      <c r="D18" s="1312"/>
      <c r="E18" s="684"/>
      <c r="F18" s="339"/>
      <c r="G18" s="515"/>
      <c r="H18" s="511"/>
      <c r="I18" s="339"/>
      <c r="J18" s="515"/>
      <c r="L18" s="745"/>
      <c r="M18" s="1333"/>
      <c r="N18" s="1339"/>
      <c r="O18" s="1336"/>
      <c r="P18" s="342">
        <v>0.78472222222222221</v>
      </c>
      <c r="Q18" s="327"/>
      <c r="R18" s="328"/>
      <c r="S18" s="342">
        <v>0.79861111111111116</v>
      </c>
      <c r="T18" s="327"/>
      <c r="U18" s="328"/>
    </row>
    <row r="19" spans="1:21" ht="20.25" customHeight="1" thickBot="1" x14ac:dyDescent="0.25">
      <c r="A19" s="511" t="s">
        <v>11</v>
      </c>
      <c r="B19" s="1310"/>
      <c r="C19" s="1300"/>
      <c r="D19" s="1312"/>
      <c r="E19" s="684" t="s">
        <v>27</v>
      </c>
      <c r="F19" s="510"/>
      <c r="G19" s="509"/>
      <c r="H19" s="511" t="s">
        <v>27</v>
      </c>
      <c r="I19" s="510"/>
      <c r="J19" s="509"/>
      <c r="L19" s="746"/>
      <c r="M19" s="1334"/>
      <c r="N19" s="1343"/>
      <c r="O19" s="1337"/>
      <c r="P19" s="352" t="s">
        <v>21</v>
      </c>
      <c r="Q19" s="743" t="str">
        <f>P13</f>
        <v>①</v>
      </c>
      <c r="R19" s="744" t="s">
        <v>23</v>
      </c>
      <c r="S19" s="352" t="s">
        <v>21</v>
      </c>
      <c r="T19" s="743" t="str">
        <f>P13</f>
        <v>①</v>
      </c>
      <c r="U19" s="744" t="s">
        <v>23</v>
      </c>
    </row>
    <row r="20" spans="1:21" ht="20.25" customHeight="1" thickBot="1" x14ac:dyDescent="0.25">
      <c r="A20" s="211" t="s">
        <v>29</v>
      </c>
      <c r="B20" s="1310"/>
      <c r="C20" s="1300"/>
      <c r="D20" s="1312"/>
      <c r="E20" s="265"/>
      <c r="F20" s="513"/>
      <c r="G20" s="508"/>
      <c r="H20" s="512"/>
      <c r="I20" s="513"/>
      <c r="J20" s="508"/>
      <c r="M20" s="440"/>
      <c r="N20" s="439"/>
      <c r="O20" s="651"/>
      <c r="P20" s="651"/>
      <c r="Q20" s="340"/>
      <c r="R20" s="651"/>
      <c r="T20" s="340"/>
      <c r="U20" s="651"/>
    </row>
    <row r="21" spans="1:21" ht="18" customHeight="1" thickBot="1" x14ac:dyDescent="0.25">
      <c r="A21" s="511"/>
      <c r="B21" s="1310"/>
      <c r="C21" s="1315"/>
      <c r="D21" s="1312"/>
      <c r="E21" s="264" t="s">
        <v>21</v>
      </c>
      <c r="F21" s="114"/>
      <c r="G21" s="113"/>
      <c r="H21" s="308" t="s">
        <v>21</v>
      </c>
      <c r="I21" s="114"/>
      <c r="J21" s="113"/>
      <c r="K21" s="651"/>
      <c r="L21" s="732" t="s">
        <v>11</v>
      </c>
      <c r="M21" s="733" t="s">
        <v>12</v>
      </c>
      <c r="N21" s="1342" t="s">
        <v>13</v>
      </c>
      <c r="O21" s="1331"/>
      <c r="P21" s="821" t="s">
        <v>14</v>
      </c>
      <c r="Q21" s="1342" t="s">
        <v>15</v>
      </c>
      <c r="R21" s="1331"/>
      <c r="S21" s="733" t="s">
        <v>14</v>
      </c>
      <c r="T21" s="1330" t="s">
        <v>16</v>
      </c>
      <c r="U21" s="1331"/>
    </row>
    <row r="22" spans="1:21" ht="18" customHeight="1" thickBot="1" x14ac:dyDescent="0.25">
      <c r="A22" s="431"/>
      <c r="B22" s="1310"/>
      <c r="C22" s="1299"/>
      <c r="D22" s="1312"/>
      <c r="E22" s="684"/>
      <c r="F22" s="339"/>
      <c r="G22" s="515"/>
      <c r="H22" s="511"/>
      <c r="I22" s="339"/>
      <c r="J22" s="515"/>
      <c r="L22" s="735"/>
      <c r="M22" s="1332" t="s">
        <v>363</v>
      </c>
      <c r="N22" s="736" t="s">
        <v>17</v>
      </c>
      <c r="O22" s="737" t="s">
        <v>18</v>
      </c>
      <c r="P22" s="738"/>
      <c r="Q22" s="323"/>
      <c r="R22" s="739"/>
      <c r="S22" s="738"/>
      <c r="T22" s="323"/>
      <c r="U22" s="324"/>
    </row>
    <row r="23" spans="1:21" ht="20.25" customHeight="1" x14ac:dyDescent="0.2">
      <c r="A23" s="431"/>
      <c r="B23" s="1310"/>
      <c r="C23" s="1300"/>
      <c r="D23" s="1312"/>
      <c r="E23" s="684" t="s">
        <v>30</v>
      </c>
      <c r="F23" s="510"/>
      <c r="G23" s="103"/>
      <c r="H23" s="511" t="s">
        <v>30</v>
      </c>
      <c r="I23" s="510"/>
      <c r="J23" s="103"/>
      <c r="L23" s="740">
        <v>7</v>
      </c>
      <c r="M23" s="1333"/>
      <c r="N23" s="1344">
        <f>R27</f>
        <v>0</v>
      </c>
      <c r="O23" s="1335"/>
      <c r="P23" s="341" t="s">
        <v>19</v>
      </c>
      <c r="Q23" s="325"/>
      <c r="R23" s="326"/>
      <c r="S23" s="341" t="s">
        <v>19</v>
      </c>
      <c r="T23" s="325"/>
      <c r="U23" s="331"/>
    </row>
    <row r="24" spans="1:21" ht="20.25" customHeight="1" x14ac:dyDescent="0.2">
      <c r="A24" s="431"/>
      <c r="B24" s="1310"/>
      <c r="C24" s="1300"/>
      <c r="D24" s="1312"/>
      <c r="E24" s="265"/>
      <c r="F24" s="513"/>
      <c r="G24" s="105"/>
      <c r="H24" s="512"/>
      <c r="I24" s="513"/>
      <c r="J24" s="105"/>
      <c r="L24" s="741" t="s">
        <v>26</v>
      </c>
      <c r="M24" s="1333"/>
      <c r="N24" s="1339"/>
      <c r="O24" s="1336"/>
      <c r="P24" s="342">
        <v>0.72916666666666663</v>
      </c>
      <c r="Q24" s="327"/>
      <c r="R24" s="328"/>
      <c r="S24" s="342">
        <v>0.74305555555555547</v>
      </c>
      <c r="T24" s="327"/>
      <c r="U24" s="328"/>
    </row>
    <row r="25" spans="1:21" ht="18" customHeight="1" thickBot="1" x14ac:dyDescent="0.25">
      <c r="A25" s="431"/>
      <c r="B25" s="1310"/>
      <c r="C25" s="1315"/>
      <c r="D25" s="1313"/>
      <c r="E25" s="264" t="s">
        <v>21</v>
      </c>
      <c r="F25" s="299"/>
      <c r="G25" s="300"/>
      <c r="H25" s="308" t="s">
        <v>21</v>
      </c>
      <c r="I25" s="299"/>
      <c r="J25" s="300"/>
      <c r="K25" s="651"/>
      <c r="L25" s="741">
        <v>31</v>
      </c>
      <c r="M25" s="1333"/>
      <c r="N25" s="1340"/>
      <c r="O25" s="1336"/>
      <c r="P25" s="742" t="s">
        <v>21</v>
      </c>
      <c r="Q25" s="743" t="str">
        <f>P27</f>
        <v>②</v>
      </c>
      <c r="R25" s="744" t="s">
        <v>23</v>
      </c>
      <c r="S25" s="352" t="s">
        <v>21</v>
      </c>
      <c r="T25" s="743" t="str">
        <f>S27</f>
        <v>②</v>
      </c>
      <c r="U25" s="744" t="s">
        <v>23</v>
      </c>
    </row>
    <row r="26" spans="1:21" ht="18" customHeight="1" thickBot="1" x14ac:dyDescent="0.25">
      <c r="A26" s="431"/>
      <c r="B26" s="1310"/>
      <c r="C26" s="1316"/>
      <c r="D26" s="361" t="s">
        <v>18</v>
      </c>
      <c r="E26" s="684"/>
      <c r="F26" s="339"/>
      <c r="G26" s="515"/>
      <c r="H26" s="686"/>
      <c r="I26" s="339"/>
      <c r="J26" s="515"/>
      <c r="L26" s="741" t="s">
        <v>11</v>
      </c>
      <c r="M26" s="1333"/>
      <c r="N26" s="1341">
        <f>R24</f>
        <v>0</v>
      </c>
      <c r="O26" s="1336"/>
      <c r="P26" s="341"/>
      <c r="Q26" s="323"/>
      <c r="R26" s="739"/>
      <c r="S26" s="341"/>
      <c r="T26" s="323"/>
      <c r="U26" s="739"/>
    </row>
    <row r="27" spans="1:21" ht="20.25" customHeight="1" x14ac:dyDescent="0.2">
      <c r="A27" s="431"/>
      <c r="B27" s="1310"/>
      <c r="C27" s="1300"/>
      <c r="D27" s="1311"/>
      <c r="E27" s="684" t="s">
        <v>31</v>
      </c>
      <c r="F27" s="510"/>
      <c r="G27" s="509"/>
      <c r="H27" s="511" t="s">
        <v>31</v>
      </c>
      <c r="I27" s="510"/>
      <c r="J27" s="509"/>
      <c r="L27" s="745" t="s">
        <v>28</v>
      </c>
      <c r="M27" s="1333"/>
      <c r="N27" s="1339"/>
      <c r="O27" s="1336"/>
      <c r="P27" s="341" t="s">
        <v>22</v>
      </c>
      <c r="Q27" s="325"/>
      <c r="R27" s="326"/>
      <c r="S27" s="341" t="s">
        <v>22</v>
      </c>
      <c r="T27" s="325"/>
      <c r="U27" s="331"/>
    </row>
    <row r="28" spans="1:21" ht="20.25" customHeight="1" x14ac:dyDescent="0.2">
      <c r="A28" s="211"/>
      <c r="B28" s="1310"/>
      <c r="C28" s="1300"/>
      <c r="D28" s="1312"/>
      <c r="E28" s="265"/>
      <c r="F28" s="513"/>
      <c r="G28" s="508"/>
      <c r="H28" s="512"/>
      <c r="I28" s="513"/>
      <c r="J28" s="508"/>
      <c r="L28" s="745"/>
      <c r="M28" s="1333"/>
      <c r="N28" s="1339"/>
      <c r="O28" s="1336"/>
      <c r="P28" s="342">
        <v>0.78472222222222221</v>
      </c>
      <c r="Q28" s="327"/>
      <c r="R28" s="328"/>
      <c r="S28" s="342">
        <v>0.79861111111111116</v>
      </c>
      <c r="T28" s="327"/>
      <c r="U28" s="328"/>
    </row>
    <row r="29" spans="1:21" ht="18" customHeight="1" thickBot="1" x14ac:dyDescent="0.25">
      <c r="A29" s="211"/>
      <c r="B29" s="1310"/>
      <c r="C29" s="1315"/>
      <c r="D29" s="1312"/>
      <c r="E29" s="264" t="s">
        <v>21</v>
      </c>
      <c r="F29" s="114"/>
      <c r="G29" s="113"/>
      <c r="H29" s="308" t="s">
        <v>21</v>
      </c>
      <c r="I29" s="114"/>
      <c r="J29" s="113"/>
      <c r="K29" s="651"/>
      <c r="L29" s="746"/>
      <c r="M29" s="1334"/>
      <c r="N29" s="1343"/>
      <c r="O29" s="1337"/>
      <c r="P29" s="352" t="s">
        <v>21</v>
      </c>
      <c r="Q29" s="743" t="str">
        <f>P23</f>
        <v>①</v>
      </c>
      <c r="R29" s="744" t="s">
        <v>23</v>
      </c>
      <c r="S29" s="352" t="s">
        <v>21</v>
      </c>
      <c r="T29" s="743" t="str">
        <f>P23</f>
        <v>①</v>
      </c>
      <c r="U29" s="744" t="s">
        <v>23</v>
      </c>
    </row>
    <row r="30" spans="1:21" ht="18" customHeight="1" x14ac:dyDescent="0.2">
      <c r="A30" s="211"/>
      <c r="B30" s="1310"/>
      <c r="C30" s="1299"/>
      <c r="D30" s="1312"/>
      <c r="E30" s="684"/>
      <c r="F30" s="339"/>
      <c r="G30" s="515"/>
      <c r="H30" s="511"/>
      <c r="I30" s="339"/>
      <c r="J30" s="515"/>
    </row>
    <row r="31" spans="1:21" ht="20.25" customHeight="1" x14ac:dyDescent="0.2">
      <c r="A31" s="211"/>
      <c r="B31" s="1310"/>
      <c r="C31" s="1300"/>
      <c r="D31" s="1312"/>
      <c r="E31" s="684" t="s">
        <v>32</v>
      </c>
      <c r="F31" s="510"/>
      <c r="G31" s="103"/>
      <c r="H31" s="511" t="s">
        <v>186</v>
      </c>
      <c r="I31" s="510"/>
      <c r="J31" s="103"/>
    </row>
    <row r="32" spans="1:21" ht="20.25" customHeight="1" x14ac:dyDescent="0.2">
      <c r="A32" s="211"/>
      <c r="B32" s="511"/>
      <c r="C32" s="1300"/>
      <c r="D32" s="1312"/>
      <c r="E32" s="265"/>
      <c r="F32" s="513"/>
      <c r="G32" s="105"/>
      <c r="H32" s="512"/>
      <c r="I32" s="513"/>
      <c r="J32" s="105"/>
    </row>
    <row r="33" spans="1:11" ht="18" customHeight="1" thickBot="1" x14ac:dyDescent="0.25">
      <c r="A33" s="655"/>
      <c r="B33" s="654"/>
      <c r="C33" s="1301"/>
      <c r="D33" s="1313"/>
      <c r="E33" s="117" t="s">
        <v>21</v>
      </c>
      <c r="F33" s="299"/>
      <c r="G33" s="300"/>
      <c r="H33" s="308" t="s">
        <v>21</v>
      </c>
      <c r="I33" s="299"/>
      <c r="J33" s="300"/>
      <c r="K33" s="651"/>
    </row>
    <row r="34" spans="1:11" ht="18" customHeight="1" x14ac:dyDescent="0.2">
      <c r="C34" s="337"/>
      <c r="D34" s="438"/>
      <c r="K34" s="651"/>
    </row>
    <row r="35" spans="1:11" ht="20.25" customHeight="1" x14ac:dyDescent="0.2">
      <c r="C35" s="439"/>
      <c r="D35" s="440"/>
      <c r="K35" s="651"/>
    </row>
    <row r="36" spans="1:11" ht="20.25" customHeight="1" x14ac:dyDescent="0.2">
      <c r="C36" s="439"/>
      <c r="D36" s="440"/>
      <c r="K36" s="651"/>
    </row>
    <row r="37" spans="1:11" ht="18" customHeight="1" x14ac:dyDescent="0.2">
      <c r="C37" s="439"/>
      <c r="D37" s="440"/>
      <c r="K37" s="651"/>
    </row>
  </sheetData>
  <mergeCells count="36">
    <mergeCell ref="T1:U1"/>
    <mergeCell ref="C1:D1"/>
    <mergeCell ref="F1:G1"/>
    <mergeCell ref="I1:J1"/>
    <mergeCell ref="N1:O1"/>
    <mergeCell ref="Q1:R1"/>
    <mergeCell ref="B4:B31"/>
    <mergeCell ref="C6:C9"/>
    <mergeCell ref="N6:N9"/>
    <mergeCell ref="C10:C13"/>
    <mergeCell ref="N11:O11"/>
    <mergeCell ref="M2:M9"/>
    <mergeCell ref="C3:C5"/>
    <mergeCell ref="D3:D13"/>
    <mergeCell ref="N3:N5"/>
    <mergeCell ref="O3:O9"/>
    <mergeCell ref="N23:N25"/>
    <mergeCell ref="N26:N29"/>
    <mergeCell ref="C22:C25"/>
    <mergeCell ref="M22:M29"/>
    <mergeCell ref="T11:U11"/>
    <mergeCell ref="M12:M19"/>
    <mergeCell ref="O13:O19"/>
    <mergeCell ref="C14:C17"/>
    <mergeCell ref="D15:D25"/>
    <mergeCell ref="C18:C21"/>
    <mergeCell ref="N21:O21"/>
    <mergeCell ref="Q21:R21"/>
    <mergeCell ref="T21:U21"/>
    <mergeCell ref="O23:O29"/>
    <mergeCell ref="C26:C29"/>
    <mergeCell ref="D27:D33"/>
    <mergeCell ref="C30:C33"/>
    <mergeCell ref="Q11:R11"/>
    <mergeCell ref="N13:N15"/>
    <mergeCell ref="N16:N19"/>
  </mergeCells>
  <phoneticPr fontId="20"/>
  <dataValidations count="1">
    <dataValidation imeMode="halfAlpha" allowBlank="1" showInputMessage="1" showErrorMessage="1" sqref="R17 U7 U27 U13 R13 R7 U3 U17 R27 U23 R23 R3 G24 G16 J27:J28 G32 G19:G20 G3:G4 J11:J12 G27:G28 G7:G8 J24 J3:J4 J16 J32 J19:J20 J7:J8 G11:G12" xr:uid="{00000000-0002-0000-1D00-000000000000}"/>
  </dataValidations>
  <pageMargins left="0.7" right="0.7" top="0.43" bottom="0.27" header="0.3" footer="0.13"/>
  <pageSetup paperSize="9" scale="93"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V45"/>
  <sheetViews>
    <sheetView showGridLines="0" view="pageBreakPreview" zoomScale="90" zoomScaleNormal="100" zoomScaleSheetLayoutView="90" workbookViewId="0"/>
  </sheetViews>
  <sheetFormatPr defaultColWidth="8.88671875" defaultRowHeight="14.4" x14ac:dyDescent="0.2"/>
  <cols>
    <col min="1" max="1" width="2.6640625" style="505" customWidth="1"/>
    <col min="2" max="3" width="6.6640625" style="505" customWidth="1"/>
    <col min="4" max="4" width="8.88671875" style="505" customWidth="1"/>
    <col min="5" max="6" width="6.6640625" style="505" customWidth="1"/>
    <col min="7" max="7" width="4.6640625" style="505" customWidth="1"/>
    <col min="8" max="8" width="18.6640625" style="505" customWidth="1"/>
    <col min="9" max="9" width="6.6640625" style="505" customWidth="1"/>
    <col min="10" max="10" width="4.6640625" style="505" customWidth="1"/>
    <col min="11" max="11" width="18.6640625" style="505" customWidth="1"/>
    <col min="12" max="12" width="6.6640625" style="505" customWidth="1"/>
    <col min="13" max="13" width="4.6640625" style="505" customWidth="1"/>
    <col min="14" max="14" width="18.6640625" style="505" customWidth="1"/>
    <col min="15" max="15" width="6.6640625" style="505" customWidth="1"/>
    <col min="16" max="16" width="4.6640625" style="505" customWidth="1"/>
    <col min="17" max="17" width="18.6640625" style="505" customWidth="1"/>
    <col min="18" max="18" width="3.44140625" style="505" customWidth="1"/>
    <col min="19" max="19" width="8.88671875" style="505"/>
    <col min="21" max="21" width="8.88671875" style="505"/>
    <col min="23" max="16384" width="8.88671875" style="505"/>
  </cols>
  <sheetData>
    <row r="1" spans="2:17" x14ac:dyDescent="0.2">
      <c r="B1" s="1365" t="s">
        <v>11</v>
      </c>
      <c r="C1" s="1367" t="s">
        <v>12</v>
      </c>
      <c r="D1" s="450" t="s">
        <v>13</v>
      </c>
      <c r="E1" s="451"/>
      <c r="F1" s="1369" t="s">
        <v>38</v>
      </c>
      <c r="G1" s="1351" t="s">
        <v>15</v>
      </c>
      <c r="H1" s="1352"/>
      <c r="I1" s="1369" t="s">
        <v>38</v>
      </c>
      <c r="J1" s="1351" t="s">
        <v>16</v>
      </c>
      <c r="K1" s="1352"/>
      <c r="L1" s="1369" t="s">
        <v>38</v>
      </c>
      <c r="M1" s="1351" t="s">
        <v>39</v>
      </c>
      <c r="N1" s="1352"/>
      <c r="O1" s="1369" t="s">
        <v>38</v>
      </c>
      <c r="P1" s="1351" t="s">
        <v>40</v>
      </c>
      <c r="Q1" s="1352"/>
    </row>
    <row r="2" spans="2:17" ht="15" thickBot="1" x14ac:dyDescent="0.25">
      <c r="B2" s="1366"/>
      <c r="C2" s="1368"/>
      <c r="D2" s="452" t="s">
        <v>41</v>
      </c>
      <c r="E2" s="656" t="s">
        <v>42</v>
      </c>
      <c r="F2" s="1368"/>
      <c r="G2" s="1370"/>
      <c r="H2" s="1371"/>
      <c r="I2" s="1368"/>
      <c r="J2" s="1370"/>
      <c r="K2" s="1371"/>
      <c r="L2" s="1368"/>
      <c r="M2" s="1370"/>
      <c r="N2" s="1371"/>
      <c r="O2" s="1368"/>
      <c r="P2" s="1370"/>
      <c r="Q2" s="1371"/>
    </row>
    <row r="3" spans="2:17" ht="20.25" customHeight="1" x14ac:dyDescent="0.2">
      <c r="B3" s="211"/>
      <c r="C3" s="1321" t="s">
        <v>43</v>
      </c>
      <c r="D3" s="1254" t="str">
        <f>H12</f>
        <v>新撰組</v>
      </c>
      <c r="E3" s="983"/>
      <c r="F3" s="651"/>
      <c r="G3" s="514">
        <v>-231</v>
      </c>
      <c r="H3" s="111" t="str">
        <f>'0722八尾'!G10</f>
        <v>女子-2部 M</v>
      </c>
      <c r="I3" s="511"/>
      <c r="J3" s="859">
        <f>G3-1</f>
        <v>-232</v>
      </c>
      <c r="K3" s="818" t="str">
        <f>'0722岸和田'!Q3</f>
        <v>男子-4部　た</v>
      </c>
      <c r="L3" s="651"/>
      <c r="M3" s="859">
        <f>J3-1</f>
        <v>-233</v>
      </c>
      <c r="N3" s="818" t="str">
        <f>OP_リーグ戦!BU21</f>
        <v>男子-4部　ち</v>
      </c>
      <c r="O3" s="511"/>
      <c r="P3" s="859">
        <f>M3-1</f>
        <v>-234</v>
      </c>
      <c r="Q3" s="818" t="str">
        <f>OP_リーグ戦!BW21</f>
        <v>男子-4部　つ</v>
      </c>
    </row>
    <row r="4" spans="2:17" ht="20.25" customHeight="1" x14ac:dyDescent="0.2">
      <c r="B4" s="211"/>
      <c r="C4" s="1310"/>
      <c r="D4" s="1249"/>
      <c r="E4" s="457"/>
      <c r="F4" s="651" t="s">
        <v>19</v>
      </c>
      <c r="G4" s="101">
        <v>3</v>
      </c>
      <c r="H4" s="103" t="str">
        <f>OP_リーグ戦!D80</f>
        <v>SP.BUNCH</v>
      </c>
      <c r="I4" s="702" t="s">
        <v>19</v>
      </c>
      <c r="J4" s="101">
        <v>1</v>
      </c>
      <c r="K4" s="509" t="str">
        <f>'0711おおきに'!P3</f>
        <v>ＢＦＳ</v>
      </c>
      <c r="L4" s="651" t="s">
        <v>19</v>
      </c>
      <c r="M4" s="101">
        <v>1</v>
      </c>
      <c r="N4" s="509" t="str">
        <f>'0711おおきに'!S3</f>
        <v>ミズノ</v>
      </c>
      <c r="O4" s="651" t="s">
        <v>19</v>
      </c>
      <c r="P4" s="101">
        <v>1</v>
      </c>
      <c r="Q4" s="509" t="str">
        <f>'0711おおきに'!P7</f>
        <v>ZEN法律事務所</v>
      </c>
    </row>
    <row r="5" spans="2:17" ht="20.25" customHeight="1" x14ac:dyDescent="0.2">
      <c r="B5" s="211"/>
      <c r="C5" s="1310"/>
      <c r="D5" s="1249"/>
      <c r="E5" s="454"/>
      <c r="F5" s="265">
        <v>0.40277777777777773</v>
      </c>
      <c r="G5" s="100">
        <v>2</v>
      </c>
      <c r="H5" s="105" t="str">
        <f>'0711おおきに'!G12</f>
        <v>大阪T＆E</v>
      </c>
      <c r="I5" s="265">
        <v>0.41666666666666669</v>
      </c>
      <c r="J5" s="100">
        <v>4</v>
      </c>
      <c r="K5" s="508" t="str">
        <f>'0711おおきに'!S12</f>
        <v>-SPIRYTUS-</v>
      </c>
      <c r="L5" s="265">
        <v>0.40277777777777773</v>
      </c>
      <c r="M5" s="100">
        <v>4</v>
      </c>
      <c r="N5" s="508" t="str">
        <f>'0711おおきに'!P16</f>
        <v>AXE</v>
      </c>
      <c r="O5" s="265">
        <v>0.41666666666666669</v>
      </c>
      <c r="P5" s="100">
        <v>4</v>
      </c>
      <c r="Q5" s="508" t="str">
        <f>'0711おおきに'!S16</f>
        <v>ASTERISM</v>
      </c>
    </row>
    <row r="6" spans="2:17" ht="20.25" customHeight="1" thickBot="1" x14ac:dyDescent="0.25">
      <c r="B6" s="211"/>
      <c r="C6" s="1310"/>
      <c r="D6" s="1294"/>
      <c r="E6" s="454"/>
      <c r="F6" s="264" t="s">
        <v>21</v>
      </c>
      <c r="G6" s="1381" t="s">
        <v>374</v>
      </c>
      <c r="H6" s="1382"/>
      <c r="I6" s="264" t="s">
        <v>21</v>
      </c>
      <c r="J6" s="1381" t="s">
        <v>198</v>
      </c>
      <c r="K6" s="1382"/>
      <c r="L6" s="264" t="s">
        <v>21</v>
      </c>
      <c r="M6" s="1381" t="s">
        <v>374</v>
      </c>
      <c r="N6" s="1382"/>
      <c r="O6" s="264" t="s">
        <v>21</v>
      </c>
      <c r="P6" s="1379" t="s">
        <v>185</v>
      </c>
      <c r="Q6" s="1380"/>
    </row>
    <row r="7" spans="2:17" ht="20.25" customHeight="1" x14ac:dyDescent="0.2">
      <c r="B7" s="211"/>
      <c r="C7" s="1310"/>
      <c r="D7" s="1349" t="str">
        <f>H4</f>
        <v>SP.BUNCH</v>
      </c>
      <c r="E7" s="454"/>
      <c r="F7" s="651"/>
      <c r="G7" s="859">
        <f>P3-1</f>
        <v>-235</v>
      </c>
      <c r="H7" s="111" t="str">
        <f>'0722八尾'!G14</f>
        <v>女子-2部 N</v>
      </c>
      <c r="I7" s="702"/>
      <c r="J7" s="859">
        <f>G7-1</f>
        <v>-236</v>
      </c>
      <c r="K7" s="818" t="str">
        <f>OP_リーグ戦!BY21</f>
        <v>男子-4部　て</v>
      </c>
      <c r="L7" s="651"/>
      <c r="M7" s="859">
        <f>J7-1</f>
        <v>-237</v>
      </c>
      <c r="N7" s="818" t="str">
        <f>OP_リーグ戦!CA21</f>
        <v>男子-4部　と</v>
      </c>
      <c r="O7" s="651"/>
      <c r="P7" s="859">
        <f>M7-1</f>
        <v>-238</v>
      </c>
      <c r="Q7" s="818" t="str">
        <f>'0808岸和田'!K3</f>
        <v>男子-4部　た</v>
      </c>
    </row>
    <row r="8" spans="2:17" ht="20.25" customHeight="1" x14ac:dyDescent="0.2">
      <c r="B8" s="362"/>
      <c r="C8" s="1310"/>
      <c r="D8" s="1249"/>
      <c r="E8" s="454"/>
      <c r="F8" s="651" t="s">
        <v>22</v>
      </c>
      <c r="G8" s="101">
        <v>3</v>
      </c>
      <c r="H8" s="103" t="str">
        <f>OP_リーグ戦!D81</f>
        <v>STEELO</v>
      </c>
      <c r="I8" s="702" t="s">
        <v>22</v>
      </c>
      <c r="J8" s="101">
        <v>1</v>
      </c>
      <c r="K8" s="509" t="str">
        <f>'0711おおきに'!S7</f>
        <v>KOBUTA</v>
      </c>
      <c r="L8" s="651" t="s">
        <v>22</v>
      </c>
      <c r="M8" s="101">
        <v>1</v>
      </c>
      <c r="N8" s="509" t="str">
        <f>'0711おおきに'!P11</f>
        <v>ゆとり世代</v>
      </c>
      <c r="O8" s="651" t="s">
        <v>22</v>
      </c>
      <c r="P8" s="101">
        <v>2</v>
      </c>
      <c r="Q8" s="103" t="str">
        <f>'0711おおきに'!P4</f>
        <v>VERMELHO</v>
      </c>
    </row>
    <row r="9" spans="2:17" ht="20.25" customHeight="1" x14ac:dyDescent="0.2">
      <c r="B9" s="362"/>
      <c r="C9" s="1310"/>
      <c r="D9" s="1249"/>
      <c r="E9" s="454"/>
      <c r="F9" s="265">
        <v>0.45833333333333331</v>
      </c>
      <c r="G9" s="100">
        <v>2</v>
      </c>
      <c r="H9" s="105" t="str">
        <f>'0711おおきに'!G16</f>
        <v>泉北クラブ</v>
      </c>
      <c r="I9" s="265">
        <v>0.47222222222222227</v>
      </c>
      <c r="J9" s="100">
        <v>4</v>
      </c>
      <c r="K9" s="508" t="str">
        <f>'0711おおきに'!P20</f>
        <v>ANYSAKI</v>
      </c>
      <c r="L9" s="265">
        <v>0.45833333333333331</v>
      </c>
      <c r="M9" s="100">
        <v>4</v>
      </c>
      <c r="N9" s="508" t="str">
        <f>'0613おおきに'!S12</f>
        <v>岩谷産業株式会社</v>
      </c>
      <c r="O9" s="265">
        <v>0.47222222222222227</v>
      </c>
      <c r="P9" s="100">
        <v>5</v>
      </c>
      <c r="Q9" s="148" t="str">
        <f>'0722八尾'!P16</f>
        <v>LAZO</v>
      </c>
    </row>
    <row r="10" spans="2:17" ht="20.25" customHeight="1" thickBot="1" x14ac:dyDescent="0.25">
      <c r="B10" s="362">
        <v>8</v>
      </c>
      <c r="C10" s="1310"/>
      <c r="D10" s="1295"/>
      <c r="E10" s="455"/>
      <c r="F10" s="264" t="s">
        <v>21</v>
      </c>
      <c r="G10" s="1287" t="s">
        <v>47</v>
      </c>
      <c r="H10" s="1288"/>
      <c r="I10" s="264" t="s">
        <v>21</v>
      </c>
      <c r="J10" s="1287" t="s">
        <v>47</v>
      </c>
      <c r="K10" s="1288"/>
      <c r="L10" s="264" t="s">
        <v>21</v>
      </c>
      <c r="M10" s="1287" t="s">
        <v>47</v>
      </c>
      <c r="N10" s="1288"/>
      <c r="O10" s="264" t="s">
        <v>21</v>
      </c>
      <c r="P10" s="1363" t="s">
        <v>47</v>
      </c>
      <c r="Q10" s="1364"/>
    </row>
    <row r="11" spans="2:17" ht="20.25" customHeight="1" x14ac:dyDescent="0.2">
      <c r="B11" s="362" t="s">
        <v>26</v>
      </c>
      <c r="C11" s="1310"/>
      <c r="D11" s="1254" t="str">
        <f>H8</f>
        <v>STEELO</v>
      </c>
      <c r="E11" s="454"/>
      <c r="F11" s="651"/>
      <c r="G11" s="859">
        <f>P7-1</f>
        <v>-239</v>
      </c>
      <c r="H11" s="111" t="str">
        <f>OP_リーグ戦!Y37</f>
        <v>男子-1部　C</v>
      </c>
      <c r="I11" s="702"/>
      <c r="J11" s="859">
        <f>G11-1</f>
        <v>-240</v>
      </c>
      <c r="K11" s="818" t="str">
        <f>'0808岸和田'!N3</f>
        <v>男子-4部　ち</v>
      </c>
      <c r="L11" s="651"/>
      <c r="M11" s="859">
        <f>J11-1</f>
        <v>-241</v>
      </c>
      <c r="N11" s="818" t="str">
        <f>'0808岸和田'!Q3</f>
        <v>男子-4部　つ</v>
      </c>
      <c r="O11" s="651"/>
      <c r="P11" s="859">
        <f>M11-1</f>
        <v>-242</v>
      </c>
      <c r="Q11" s="818" t="str">
        <f>'0808岸和田'!K7</f>
        <v>男子-4部　て</v>
      </c>
    </row>
    <row r="12" spans="2:17" ht="20.25" customHeight="1" x14ac:dyDescent="0.2">
      <c r="B12" s="511">
        <v>8</v>
      </c>
      <c r="C12" s="1310"/>
      <c r="D12" s="1249"/>
      <c r="E12" s="454"/>
      <c r="F12" s="651" t="s">
        <v>24</v>
      </c>
      <c r="G12" s="101">
        <v>3</v>
      </c>
      <c r="H12" s="103" t="str">
        <f>OP_リーグ戦!Y6</f>
        <v>新撰組</v>
      </c>
      <c r="I12" s="702" t="s">
        <v>24</v>
      </c>
      <c r="J12" s="101">
        <v>2</v>
      </c>
      <c r="K12" s="103" t="str">
        <f>'0711おおきに'!S4</f>
        <v>星籠会</v>
      </c>
      <c r="L12" s="651" t="s">
        <v>24</v>
      </c>
      <c r="M12" s="101">
        <v>2</v>
      </c>
      <c r="N12" s="103" t="str">
        <f>'0711おおきに'!P8</f>
        <v>損保ジャパン日本興亜</v>
      </c>
      <c r="O12" s="651" t="s">
        <v>24</v>
      </c>
      <c r="P12" s="101">
        <v>2</v>
      </c>
      <c r="Q12" s="103" t="str">
        <f>'0920,23,26B＆G'!W23</f>
        <v>Quickmonkey</v>
      </c>
    </row>
    <row r="13" spans="2:17" ht="20.25" customHeight="1" x14ac:dyDescent="0.2">
      <c r="B13" s="511" t="s">
        <v>11</v>
      </c>
      <c r="C13" s="1310"/>
      <c r="D13" s="1249"/>
      <c r="E13" s="454"/>
      <c r="F13" s="266">
        <v>0.51388888888888895</v>
      </c>
      <c r="G13" s="100">
        <v>2</v>
      </c>
      <c r="H13" s="105" t="str">
        <f>'0613おおきに'!S24</f>
        <v>友広会SOLMONSTRE</v>
      </c>
      <c r="I13" s="266">
        <v>0.52777777777777779</v>
      </c>
      <c r="J13" s="100">
        <v>5</v>
      </c>
      <c r="K13" s="148" t="str">
        <f>'0722八尾'!P20</f>
        <v>SFS</v>
      </c>
      <c r="L13" s="266">
        <v>0.51388888888888895</v>
      </c>
      <c r="M13" s="100">
        <v>5</v>
      </c>
      <c r="N13" s="148" t="str">
        <f>'0613おおきに'!S16</f>
        <v>KPURS</v>
      </c>
      <c r="O13" s="266">
        <v>0.52777777777777779</v>
      </c>
      <c r="P13" s="100">
        <v>5</v>
      </c>
      <c r="Q13" s="148" t="str">
        <f>'0722岸和田'!Q9</f>
        <v>エイトハープ</v>
      </c>
    </row>
    <row r="14" spans="2:17" ht="20.25" customHeight="1" thickBot="1" x14ac:dyDescent="0.25">
      <c r="B14" s="211" t="s">
        <v>178</v>
      </c>
      <c r="C14" s="1310"/>
      <c r="D14" s="1294"/>
      <c r="E14" s="454"/>
      <c r="F14" s="264" t="s">
        <v>21</v>
      </c>
      <c r="G14" s="1287" t="s">
        <v>375</v>
      </c>
      <c r="H14" s="1288"/>
      <c r="I14" s="264" t="s">
        <v>21</v>
      </c>
      <c r="J14" s="1287" t="s">
        <v>185</v>
      </c>
      <c r="K14" s="1288"/>
      <c r="L14" s="264" t="s">
        <v>21</v>
      </c>
      <c r="M14" s="1287" t="s">
        <v>375</v>
      </c>
      <c r="N14" s="1288"/>
      <c r="O14" s="264" t="s">
        <v>21</v>
      </c>
      <c r="P14" s="1379" t="s">
        <v>50</v>
      </c>
      <c r="Q14" s="1380"/>
    </row>
    <row r="15" spans="2:17" ht="20.25" customHeight="1" x14ac:dyDescent="0.2">
      <c r="B15" s="211"/>
      <c r="C15" s="1310"/>
      <c r="D15" s="1349" t="str">
        <f>H20</f>
        <v>HOS</v>
      </c>
      <c r="E15" s="454"/>
      <c r="F15" s="651"/>
      <c r="G15" s="859">
        <f>P11-1</f>
        <v>-243</v>
      </c>
      <c r="H15" s="111" t="str">
        <f>OP_リーグ戦!W37</f>
        <v>男子-1部　B</v>
      </c>
      <c r="I15" s="702"/>
      <c r="J15" s="963">
        <f>G15-1</f>
        <v>-244</v>
      </c>
      <c r="K15" s="820" t="s">
        <v>696</v>
      </c>
      <c r="L15" s="651"/>
      <c r="M15" s="963">
        <f>J15-1</f>
        <v>-245</v>
      </c>
      <c r="N15" s="818" t="str">
        <f>'0808岸和田'!N7</f>
        <v>男子-4部　と</v>
      </c>
      <c r="O15" s="1052"/>
      <c r="P15" s="1053">
        <f>M15-1</f>
        <v>-246</v>
      </c>
      <c r="Q15" s="1054" t="s">
        <v>696</v>
      </c>
    </row>
    <row r="16" spans="2:17" ht="20.25" customHeight="1" x14ac:dyDescent="0.2">
      <c r="B16" s="211"/>
      <c r="C16" s="1310"/>
      <c r="D16" s="1249"/>
      <c r="E16" s="454"/>
      <c r="F16" s="651" t="s">
        <v>25</v>
      </c>
      <c r="G16" s="101">
        <v>3</v>
      </c>
      <c r="H16" s="103" t="str">
        <f>OP_リーグ戦!W6</f>
        <v>Chupacabras</v>
      </c>
      <c r="I16" s="702" t="s">
        <v>25</v>
      </c>
      <c r="J16" s="510"/>
      <c r="K16" s="103" t="str">
        <f>'オーバーCS_フレンドリー マッチ'!C17</f>
        <v>ディノニクスo50</v>
      </c>
      <c r="L16" s="651" t="s">
        <v>25</v>
      </c>
      <c r="M16" s="101">
        <v>2</v>
      </c>
      <c r="N16" s="103" t="str">
        <f>'0711おおきに'!P12</f>
        <v>大阪山田クラブ</v>
      </c>
      <c r="O16" s="1052" t="s">
        <v>25</v>
      </c>
      <c r="P16" s="991"/>
      <c r="Q16" s="1055" t="str">
        <f>'0722岸和田'!K13</f>
        <v>オラクル(51)負</v>
      </c>
    </row>
    <row r="17" spans="1:17" ht="20.25" customHeight="1" x14ac:dyDescent="0.2">
      <c r="B17" s="211"/>
      <c r="C17" s="1310"/>
      <c r="D17" s="1249"/>
      <c r="E17" s="457"/>
      <c r="F17" s="265">
        <v>0.56944444444444442</v>
      </c>
      <c r="G17" s="100">
        <v>2</v>
      </c>
      <c r="H17" s="105" t="str">
        <f>'0613おおきに'!P20</f>
        <v>大阪ディノニクス</v>
      </c>
      <c r="I17" s="265">
        <v>0.58333333333333337</v>
      </c>
      <c r="J17" s="513"/>
      <c r="K17" s="508" t="str">
        <f>'オーバーCS_フレンドリー マッチ'!I18</f>
        <v>trois4DIME（52）負</v>
      </c>
      <c r="L17" s="265">
        <v>0.56944444444444442</v>
      </c>
      <c r="M17" s="100">
        <v>5</v>
      </c>
      <c r="N17" s="148" t="str">
        <f>'0722岸和田'!Q13</f>
        <v>Psychopath</v>
      </c>
      <c r="O17" s="1056">
        <v>0.58333333333333337</v>
      </c>
      <c r="P17" s="994"/>
      <c r="Q17" s="995" t="str">
        <f>'オーバーCS_フレンドリー マッチ'!I19</f>
        <v>(64)負</v>
      </c>
    </row>
    <row r="18" spans="1:17" ht="20.25" customHeight="1" thickBot="1" x14ac:dyDescent="0.25">
      <c r="B18" s="211"/>
      <c r="C18" s="1310"/>
      <c r="D18" s="1294"/>
      <c r="E18" s="984"/>
      <c r="F18" s="264" t="s">
        <v>21</v>
      </c>
      <c r="G18" s="1287" t="s">
        <v>376</v>
      </c>
      <c r="H18" s="1288"/>
      <c r="I18" s="264" t="s">
        <v>21</v>
      </c>
      <c r="J18" s="1287" t="s">
        <v>184</v>
      </c>
      <c r="K18" s="1288"/>
      <c r="L18" s="264" t="s">
        <v>21</v>
      </c>
      <c r="M18" s="1287" t="s">
        <v>376</v>
      </c>
      <c r="N18" s="1288"/>
      <c r="O18" s="1057" t="s">
        <v>21</v>
      </c>
      <c r="P18" s="1379" t="s">
        <v>198</v>
      </c>
      <c r="Q18" s="1380"/>
    </row>
    <row r="19" spans="1:17" ht="20.25" customHeight="1" x14ac:dyDescent="0.2">
      <c r="B19" s="211"/>
      <c r="C19" s="1310"/>
      <c r="D19" s="1349" t="str">
        <f>H17</f>
        <v>大阪ディノニクス</v>
      </c>
      <c r="E19" s="457"/>
      <c r="F19" s="651"/>
      <c r="G19" s="859">
        <v>-247</v>
      </c>
      <c r="H19" s="111" t="str">
        <f>OP_リーグ戦!U37</f>
        <v>男子-1部　A</v>
      </c>
      <c r="I19" s="702"/>
      <c r="J19" s="963">
        <f>G19-1</f>
        <v>-248</v>
      </c>
      <c r="K19" s="953" t="s">
        <v>1046</v>
      </c>
      <c r="L19" s="651"/>
      <c r="M19" s="859">
        <v>-248</v>
      </c>
      <c r="N19" s="818" t="str">
        <f>'0808岸和田'!Q7</f>
        <v>男子-4部　た</v>
      </c>
      <c r="O19" s="651"/>
      <c r="P19" s="514"/>
      <c r="Q19" s="515"/>
    </row>
    <row r="20" spans="1:17" ht="20.25" customHeight="1" x14ac:dyDescent="0.2">
      <c r="B20" s="211"/>
      <c r="C20" s="1310"/>
      <c r="D20" s="1249"/>
      <c r="E20" s="454"/>
      <c r="F20" s="651" t="s">
        <v>27</v>
      </c>
      <c r="G20" s="101">
        <v>3</v>
      </c>
      <c r="H20" s="103" t="str">
        <f>OP_リーグ戦!U6</f>
        <v>HOS</v>
      </c>
      <c r="I20" s="702" t="s">
        <v>27</v>
      </c>
      <c r="J20" s="510"/>
      <c r="K20" s="934" t="s">
        <v>935</v>
      </c>
      <c r="L20" s="651" t="s">
        <v>27</v>
      </c>
      <c r="M20" s="101">
        <v>3</v>
      </c>
      <c r="N20" s="103" t="str">
        <f>'0711おおきに'!S11</f>
        <v>SaladBall</v>
      </c>
      <c r="O20" s="651" t="s">
        <v>27</v>
      </c>
      <c r="P20" s="510"/>
      <c r="Q20" s="509"/>
    </row>
    <row r="21" spans="1:17" ht="20.25" customHeight="1" x14ac:dyDescent="0.2">
      <c r="B21" s="211"/>
      <c r="C21" s="1310"/>
      <c r="D21" s="1249"/>
      <c r="E21" s="457"/>
      <c r="F21" s="265">
        <v>0.625</v>
      </c>
      <c r="G21" s="100">
        <v>2</v>
      </c>
      <c r="H21" s="105" t="str">
        <f>'0613おおきに'!P24</f>
        <v>AWESOME　ANSWER</v>
      </c>
      <c r="I21" s="937">
        <v>0.63888888888888895</v>
      </c>
      <c r="J21" s="513"/>
      <c r="K21" s="933" t="s">
        <v>936</v>
      </c>
      <c r="L21" s="265">
        <v>0.625</v>
      </c>
      <c r="M21" s="100">
        <v>6</v>
      </c>
      <c r="N21" s="148" t="str">
        <f>'0722岸和田'!Q5</f>
        <v>BEAT</v>
      </c>
      <c r="O21" s="265"/>
      <c r="P21" s="513"/>
      <c r="Q21" s="105"/>
    </row>
    <row r="22" spans="1:17" ht="20.25" customHeight="1" thickBot="1" x14ac:dyDescent="0.25">
      <c r="B22" s="655"/>
      <c r="C22" s="1322"/>
      <c r="D22" s="1295"/>
      <c r="E22" s="458"/>
      <c r="F22" s="264" t="s">
        <v>21</v>
      </c>
      <c r="G22" s="1287" t="s">
        <v>50</v>
      </c>
      <c r="H22" s="1288"/>
      <c r="I22" s="264" t="s">
        <v>21</v>
      </c>
      <c r="J22" s="1287" t="s">
        <v>50</v>
      </c>
      <c r="K22" s="1288"/>
      <c r="L22" s="264" t="s">
        <v>21</v>
      </c>
      <c r="M22" s="1287" t="s">
        <v>50</v>
      </c>
      <c r="N22" s="1288"/>
      <c r="O22" s="264" t="s">
        <v>21</v>
      </c>
      <c r="P22" s="1287"/>
      <c r="Q22" s="1288"/>
    </row>
    <row r="23" spans="1:17" ht="20.25" customHeight="1" x14ac:dyDescent="0.2">
      <c r="A23" s="150"/>
      <c r="B23" s="150"/>
      <c r="C23" s="151"/>
    </row>
    <row r="24" spans="1:17" ht="20.25" customHeight="1" x14ac:dyDescent="0.2">
      <c r="B24" s="1361"/>
      <c r="C24" s="1325"/>
      <c r="D24" s="661"/>
      <c r="E24" s="661"/>
      <c r="I24" s="1362"/>
      <c r="L24" s="1362"/>
      <c r="M24" s="1325"/>
      <c r="N24" s="1325"/>
      <c r="O24" s="1362"/>
      <c r="P24" s="1325"/>
      <c r="Q24" s="1325"/>
    </row>
    <row r="25" spans="1:17" ht="20.25" customHeight="1" x14ac:dyDescent="0.2">
      <c r="B25" s="1361"/>
      <c r="C25" s="1325"/>
      <c r="D25" s="672"/>
      <c r="E25" s="672"/>
      <c r="I25" s="1325"/>
      <c r="L25" s="1325"/>
      <c r="M25" s="1325"/>
      <c r="N25" s="1325"/>
      <c r="O25" s="1325"/>
      <c r="P25" s="1325"/>
      <c r="Q25" s="1325"/>
    </row>
    <row r="26" spans="1:17" ht="20.25" customHeight="1" x14ac:dyDescent="0.2">
      <c r="B26" s="672"/>
      <c r="C26" s="1324"/>
      <c r="D26" s="1326"/>
      <c r="E26" s="1"/>
      <c r="I26" s="702"/>
      <c r="L26" s="672"/>
      <c r="M26" s="340"/>
      <c r="N26" s="672"/>
      <c r="O26" s="672"/>
      <c r="P26" s="340"/>
      <c r="Q26" s="672"/>
    </row>
    <row r="27" spans="1:17" ht="20.25" customHeight="1" x14ac:dyDescent="0.2">
      <c r="B27" s="672"/>
      <c r="C27" s="1324"/>
      <c r="D27" s="1326"/>
      <c r="E27" s="1"/>
      <c r="I27" s="702"/>
      <c r="L27" s="672"/>
      <c r="M27" s="672"/>
      <c r="N27" s="126"/>
      <c r="O27" s="672"/>
      <c r="P27" s="672"/>
      <c r="Q27" s="1"/>
    </row>
    <row r="28" spans="1:17" ht="20.25" customHeight="1" x14ac:dyDescent="0.2">
      <c r="B28" s="672"/>
      <c r="C28" s="1324"/>
      <c r="D28" s="1326"/>
      <c r="E28" s="440"/>
      <c r="I28" s="265"/>
      <c r="L28" s="265"/>
      <c r="M28" s="672"/>
      <c r="N28" s="1"/>
      <c r="O28" s="265"/>
      <c r="P28" s="672"/>
      <c r="Q28" s="1"/>
    </row>
    <row r="29" spans="1:17" ht="20.25" customHeight="1" x14ac:dyDescent="0.2">
      <c r="B29" s="672"/>
      <c r="C29" s="1324"/>
      <c r="D29" s="1326"/>
      <c r="E29" s="440"/>
      <c r="I29" s="702"/>
      <c r="L29" s="672"/>
      <c r="M29" s="1325"/>
      <c r="N29" s="1325"/>
      <c r="O29" s="672"/>
      <c r="P29" s="1325"/>
      <c r="Q29" s="1325"/>
    </row>
    <row r="30" spans="1:17" ht="20.25" customHeight="1" x14ac:dyDescent="0.2">
      <c r="B30" s="672"/>
      <c r="C30" s="1324"/>
      <c r="D30" s="1326"/>
      <c r="E30" s="440"/>
      <c r="I30" s="702"/>
      <c r="L30" s="672"/>
      <c r="M30" s="340"/>
      <c r="N30" s="672"/>
      <c r="O30" s="672"/>
      <c r="P30" s="340"/>
      <c r="Q30" s="672"/>
    </row>
    <row r="31" spans="1:17" ht="20.25" customHeight="1" x14ac:dyDescent="0.2">
      <c r="B31" s="673"/>
      <c r="C31" s="1324"/>
      <c r="D31" s="1326"/>
      <c r="E31" s="440"/>
      <c r="I31" s="702"/>
      <c r="L31" s="672"/>
      <c r="M31" s="672"/>
      <c r="N31" s="126"/>
      <c r="O31" s="672"/>
      <c r="P31" s="672"/>
      <c r="Q31" s="1"/>
    </row>
    <row r="32" spans="1:17" ht="20.25" customHeight="1" x14ac:dyDescent="0.2">
      <c r="B32" s="673"/>
      <c r="C32" s="1324"/>
      <c r="D32" s="1326"/>
      <c r="E32" s="440"/>
      <c r="F32" s="265"/>
      <c r="G32" s="672"/>
      <c r="H32" s="1"/>
      <c r="I32" s="265"/>
      <c r="J32" s="672"/>
      <c r="K32" s="1"/>
      <c r="L32" s="265"/>
      <c r="M32" s="672"/>
      <c r="N32" s="1"/>
      <c r="O32" s="265"/>
      <c r="P32" s="672"/>
      <c r="Q32" s="1"/>
    </row>
    <row r="33" spans="2:17" ht="20.25" customHeight="1" x14ac:dyDescent="0.2">
      <c r="B33" s="673"/>
      <c r="C33" s="1324"/>
      <c r="D33" s="1326"/>
      <c r="E33" s="440"/>
      <c r="F33" s="672"/>
      <c r="G33" s="1325"/>
      <c r="H33" s="1325"/>
      <c r="I33" s="702"/>
      <c r="J33" s="1325"/>
      <c r="K33" s="1325"/>
      <c r="L33" s="672"/>
      <c r="M33" s="1325"/>
      <c r="N33" s="1325"/>
      <c r="O33" s="672"/>
      <c r="P33" s="1325"/>
      <c r="Q33" s="1325"/>
    </row>
    <row r="34" spans="2:17" ht="20.25" customHeight="1" x14ac:dyDescent="0.2">
      <c r="B34" s="673"/>
      <c r="C34" s="1324"/>
      <c r="D34" s="1326"/>
      <c r="E34" s="440"/>
      <c r="F34" s="672"/>
      <c r="G34" s="340"/>
      <c r="H34" s="672"/>
      <c r="I34" s="702"/>
      <c r="J34" s="340"/>
      <c r="K34" s="672"/>
      <c r="L34" s="672"/>
      <c r="M34" s="340"/>
      <c r="N34" s="672"/>
      <c r="O34" s="672"/>
      <c r="P34" s="340"/>
      <c r="Q34" s="672"/>
    </row>
    <row r="35" spans="2:17" ht="20.25" customHeight="1" x14ac:dyDescent="0.2">
      <c r="B35" s="672"/>
      <c r="C35" s="1324"/>
      <c r="D35" s="1326"/>
      <c r="E35" s="440"/>
      <c r="F35" s="672"/>
      <c r="G35" s="672"/>
      <c r="H35" s="1"/>
      <c r="I35" s="702"/>
      <c r="J35" s="672"/>
      <c r="K35" s="126"/>
      <c r="L35" s="672"/>
      <c r="M35" s="672"/>
      <c r="N35" s="1"/>
      <c r="O35" s="672"/>
      <c r="P35" s="672"/>
      <c r="Q35" s="1"/>
    </row>
    <row r="36" spans="2:17" ht="20.25" customHeight="1" x14ac:dyDescent="0.2">
      <c r="B36" s="672"/>
      <c r="C36" s="1324"/>
      <c r="D36" s="1326"/>
      <c r="E36" s="440"/>
      <c r="F36" s="265"/>
      <c r="G36" s="672"/>
      <c r="H36" s="1"/>
      <c r="I36" s="265"/>
      <c r="J36" s="672"/>
      <c r="K36" s="1"/>
      <c r="L36" s="265"/>
      <c r="M36" s="672"/>
      <c r="N36" s="1"/>
      <c r="O36" s="265"/>
      <c r="P36" s="672"/>
      <c r="Q36" s="126"/>
    </row>
    <row r="37" spans="2:17" ht="20.25" customHeight="1" x14ac:dyDescent="0.2">
      <c r="B37" s="672"/>
      <c r="C37" s="1324"/>
      <c r="D37" s="1326"/>
      <c r="E37" s="440"/>
      <c r="F37" s="672"/>
      <c r="G37" s="1325"/>
      <c r="H37" s="1325"/>
      <c r="I37" s="702"/>
      <c r="J37" s="1325"/>
      <c r="K37" s="1325"/>
      <c r="L37" s="672"/>
      <c r="M37" s="1325"/>
      <c r="N37" s="1325"/>
      <c r="O37" s="672"/>
      <c r="P37" s="1325"/>
      <c r="Q37" s="1325"/>
    </row>
    <row r="38" spans="2:17" ht="20.25" customHeight="1" x14ac:dyDescent="0.2">
      <c r="B38" s="672"/>
      <c r="C38" s="1324"/>
      <c r="D38" s="1326"/>
      <c r="E38" s="440"/>
      <c r="F38" s="672"/>
      <c r="G38" s="340"/>
      <c r="H38" s="672"/>
      <c r="I38" s="702"/>
      <c r="J38" s="340"/>
      <c r="K38" s="672"/>
      <c r="L38" s="672"/>
      <c r="M38" s="340"/>
      <c r="N38" s="672"/>
      <c r="O38" s="672"/>
      <c r="P38" s="340"/>
      <c r="Q38" s="672"/>
    </row>
    <row r="39" spans="2:17" ht="20.25" customHeight="1" x14ac:dyDescent="0.2">
      <c r="B39" s="672"/>
      <c r="C39" s="1324"/>
      <c r="D39" s="1326"/>
      <c r="E39" s="440"/>
      <c r="F39" s="672"/>
      <c r="G39" s="672"/>
      <c r="H39" s="1"/>
      <c r="I39" s="702"/>
      <c r="J39" s="672"/>
      <c r="K39" s="126"/>
      <c r="L39" s="672"/>
      <c r="M39" s="672"/>
      <c r="N39" s="126"/>
      <c r="O39" s="672"/>
      <c r="P39" s="672"/>
      <c r="Q39" s="1"/>
    </row>
    <row r="40" spans="2:17" ht="20.25" customHeight="1" x14ac:dyDescent="0.2">
      <c r="B40" s="672"/>
      <c r="C40" s="1324"/>
      <c r="D40" s="1326"/>
      <c r="E40" s="1"/>
      <c r="F40" s="265"/>
      <c r="G40" s="672"/>
      <c r="H40" s="1"/>
      <c r="I40" s="265"/>
      <c r="J40" s="672"/>
      <c r="K40" s="1"/>
      <c r="L40" s="265"/>
      <c r="M40" s="672"/>
      <c r="N40" s="1"/>
      <c r="O40" s="265"/>
      <c r="P40" s="672"/>
      <c r="Q40" s="1"/>
    </row>
    <row r="41" spans="2:17" ht="20.25" customHeight="1" x14ac:dyDescent="0.2">
      <c r="B41" s="672"/>
      <c r="C41" s="1324"/>
      <c r="D41" s="1326"/>
      <c r="E41" s="1"/>
      <c r="F41" s="672"/>
      <c r="G41" s="1325"/>
      <c r="H41" s="1325"/>
      <c r="I41" s="702"/>
      <c r="J41" s="1325"/>
      <c r="K41" s="1325"/>
      <c r="L41" s="672"/>
      <c r="M41" s="1325"/>
      <c r="N41" s="1325"/>
      <c r="O41" s="672"/>
      <c r="P41" s="1325"/>
      <c r="Q41" s="1325"/>
    </row>
    <row r="42" spans="2:17" ht="20.25" customHeight="1" x14ac:dyDescent="0.2">
      <c r="B42" s="672"/>
      <c r="C42" s="1324"/>
      <c r="D42" s="1378"/>
      <c r="E42" s="1"/>
      <c r="F42" s="672"/>
      <c r="G42" s="340"/>
      <c r="H42" s="672"/>
      <c r="I42" s="702"/>
      <c r="J42" s="340"/>
      <c r="K42" s="672"/>
      <c r="L42" s="672"/>
      <c r="M42" s="340"/>
      <c r="N42" s="672"/>
      <c r="O42" s="672"/>
      <c r="P42" s="340"/>
      <c r="Q42" s="672"/>
    </row>
    <row r="43" spans="2:17" ht="20.25" customHeight="1" x14ac:dyDescent="0.2">
      <c r="B43" s="672"/>
      <c r="C43" s="1324"/>
      <c r="D43" s="1378"/>
      <c r="E43" s="440"/>
      <c r="F43" s="672"/>
      <c r="G43" s="672"/>
      <c r="H43" s="1"/>
      <c r="I43" s="702"/>
      <c r="J43" s="672"/>
      <c r="K43" s="1"/>
      <c r="L43" s="672"/>
      <c r="M43" s="672"/>
      <c r="N43" s="1"/>
      <c r="O43" s="672"/>
      <c r="P43" s="672"/>
      <c r="Q43" s="1"/>
    </row>
    <row r="44" spans="2:17" ht="20.25" customHeight="1" x14ac:dyDescent="0.2">
      <c r="B44" s="672"/>
      <c r="C44" s="1324"/>
      <c r="D44" s="1378"/>
      <c r="E44" s="1"/>
      <c r="F44" s="265"/>
      <c r="G44" s="672"/>
      <c r="H44" s="1"/>
      <c r="I44" s="265"/>
      <c r="J44" s="672"/>
      <c r="K44" s="1"/>
      <c r="L44" s="265"/>
      <c r="M44" s="672"/>
      <c r="N44" s="1"/>
      <c r="O44" s="265"/>
      <c r="P44" s="672"/>
      <c r="Q44" s="1"/>
    </row>
    <row r="45" spans="2:17" ht="20.25" customHeight="1" x14ac:dyDescent="0.2">
      <c r="B45" s="672"/>
      <c r="C45" s="1324"/>
      <c r="D45" s="1378"/>
      <c r="E45" s="1"/>
      <c r="F45" s="672"/>
      <c r="G45" s="1325"/>
      <c r="H45" s="1325"/>
      <c r="I45" s="702"/>
      <c r="J45" s="1325"/>
      <c r="K45" s="1325"/>
      <c r="L45" s="672"/>
      <c r="M45" s="1325"/>
      <c r="N45" s="1325"/>
      <c r="O45" s="672"/>
      <c r="P45" s="1325"/>
      <c r="Q45" s="1325"/>
    </row>
  </sheetData>
  <mergeCells count="67">
    <mergeCell ref="I1:I2"/>
    <mergeCell ref="I24:I25"/>
    <mergeCell ref="B1:B2"/>
    <mergeCell ref="C1:C2"/>
    <mergeCell ref="F1:F2"/>
    <mergeCell ref="G1:H2"/>
    <mergeCell ref="D15:D18"/>
    <mergeCell ref="G18:H18"/>
    <mergeCell ref="B24:B25"/>
    <mergeCell ref="C24:C25"/>
    <mergeCell ref="L1:L2"/>
    <mergeCell ref="M1:N2"/>
    <mergeCell ref="O1:O2"/>
    <mergeCell ref="P1:Q2"/>
    <mergeCell ref="C3:C22"/>
    <mergeCell ref="D3:D6"/>
    <mergeCell ref="G6:H6"/>
    <mergeCell ref="J6:K6"/>
    <mergeCell ref="M6:N6"/>
    <mergeCell ref="P6:Q6"/>
    <mergeCell ref="J1:K2"/>
    <mergeCell ref="J22:K22"/>
    <mergeCell ref="D7:D10"/>
    <mergeCell ref="G10:H10"/>
    <mergeCell ref="J10:K10"/>
    <mergeCell ref="M10:N10"/>
    <mergeCell ref="P10:Q10"/>
    <mergeCell ref="D11:D14"/>
    <mergeCell ref="G14:H14"/>
    <mergeCell ref="J14:K14"/>
    <mergeCell ref="M14:N14"/>
    <mergeCell ref="P14:Q14"/>
    <mergeCell ref="J18:K18"/>
    <mergeCell ref="M18:N18"/>
    <mergeCell ref="P18:Q18"/>
    <mergeCell ref="D19:D22"/>
    <mergeCell ref="G22:H22"/>
    <mergeCell ref="M22:N22"/>
    <mergeCell ref="P22:Q22"/>
    <mergeCell ref="L24:L25"/>
    <mergeCell ref="M24:N25"/>
    <mergeCell ref="O24:O25"/>
    <mergeCell ref="P24:Q25"/>
    <mergeCell ref="C26:C45"/>
    <mergeCell ref="D26:D29"/>
    <mergeCell ref="M29:N29"/>
    <mergeCell ref="D42:D45"/>
    <mergeCell ref="G45:H45"/>
    <mergeCell ref="J45:K45"/>
    <mergeCell ref="M45:N45"/>
    <mergeCell ref="P29:Q29"/>
    <mergeCell ref="D34:D37"/>
    <mergeCell ref="G37:H37"/>
    <mergeCell ref="J37:K37"/>
    <mergeCell ref="M37:N37"/>
    <mergeCell ref="P37:Q37"/>
    <mergeCell ref="D30:D33"/>
    <mergeCell ref="G33:H33"/>
    <mergeCell ref="J33:K33"/>
    <mergeCell ref="M33:N33"/>
    <mergeCell ref="P33:Q33"/>
    <mergeCell ref="P45:Q45"/>
    <mergeCell ref="D38:D41"/>
    <mergeCell ref="G41:H41"/>
    <mergeCell ref="J41:K41"/>
    <mergeCell ref="M41:N41"/>
    <mergeCell ref="P41:Q41"/>
  </mergeCells>
  <phoneticPr fontId="20"/>
  <dataValidations count="1">
    <dataValidation imeMode="halfAlpha" allowBlank="1" showInputMessage="1" showErrorMessage="1" sqref="Q28 Q32 H44 Q40 H36 Q36 N28 K36 N32 K40 N40 H32 N44 K44 Q44 N36 N16:N17 N8:N9 H17 K4:K5 K12:K13 K8:K9 Q4:Q5 Q12:Q13 Q21 N20:N21 N4:N5 K21 N12:N13 Q8:Q9 H40 H13 H21 H5 H9 K32 K17 Q17" xr:uid="{00000000-0002-0000-1E00-000000000000}"/>
  </dataValidations>
  <pageMargins left="0.42" right="0.37" top="0.75" bottom="0.75" header="0.3" footer="0.3"/>
  <pageSetup paperSize="9" scale="93"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pageSetUpPr fitToPage="1"/>
  </sheetPr>
  <dimension ref="A1:W35"/>
  <sheetViews>
    <sheetView showGridLines="0" view="pageBreakPreview" topLeftCell="K10" zoomScale="90" zoomScaleNormal="100" zoomScaleSheetLayoutView="90" workbookViewId="0">
      <selection activeCell="K1" sqref="K1"/>
    </sheetView>
  </sheetViews>
  <sheetFormatPr defaultColWidth="8.88671875" defaultRowHeight="14.4" x14ac:dyDescent="0.2"/>
  <cols>
    <col min="1" max="2" width="6.6640625" style="505" hidden="1" customWidth="1"/>
    <col min="3" max="3" width="8.88671875" style="505" hidden="1" customWidth="1"/>
    <col min="4" max="4" width="5.109375" style="505" hidden="1" customWidth="1"/>
    <col min="5" max="5" width="6.6640625" style="505" hidden="1" customWidth="1"/>
    <col min="6" max="6" width="5.6640625" style="505" hidden="1" customWidth="1"/>
    <col min="7" max="7" width="18.6640625" style="505" hidden="1" customWidth="1"/>
    <col min="8" max="8" width="6.6640625" style="505" hidden="1" customWidth="1"/>
    <col min="9" max="9" width="5.6640625" style="505" hidden="1" customWidth="1"/>
    <col min="10" max="10" width="18.6640625" style="505" hidden="1"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22" width="8.88671875" style="505"/>
    <col min="24" max="16384" width="8.88671875" style="505"/>
  </cols>
  <sheetData>
    <row r="1" spans="1:23" ht="18" customHeight="1" thickBot="1" x14ac:dyDescent="0.25">
      <c r="A1" s="732" t="s">
        <v>11</v>
      </c>
      <c r="B1" s="733" t="s">
        <v>12</v>
      </c>
      <c r="C1" s="1342" t="s">
        <v>13</v>
      </c>
      <c r="D1" s="1331"/>
      <c r="E1" s="821" t="s">
        <v>14</v>
      </c>
      <c r="F1" s="1342" t="s">
        <v>15</v>
      </c>
      <c r="G1" s="1331"/>
      <c r="H1" s="733" t="s">
        <v>14</v>
      </c>
      <c r="I1" s="1330" t="s">
        <v>16</v>
      </c>
      <c r="J1" s="1331"/>
      <c r="K1" s="651"/>
      <c r="L1" s="365" t="s">
        <v>11</v>
      </c>
      <c r="M1" s="364" t="s">
        <v>12</v>
      </c>
      <c r="N1" s="1307" t="s">
        <v>13</v>
      </c>
      <c r="O1" s="1308"/>
      <c r="P1" s="364" t="s">
        <v>14</v>
      </c>
      <c r="Q1" s="1307" t="s">
        <v>15</v>
      </c>
      <c r="R1" s="1308"/>
      <c r="S1" s="683" t="s">
        <v>14</v>
      </c>
      <c r="T1" s="1307" t="s">
        <v>16</v>
      </c>
      <c r="U1" s="1308"/>
    </row>
    <row r="2" spans="1:23" ht="18" customHeight="1" thickBot="1" x14ac:dyDescent="0.25">
      <c r="A2" s="735"/>
      <c r="B2" s="1332" t="s">
        <v>363</v>
      </c>
      <c r="C2" s="736" t="s">
        <v>17</v>
      </c>
      <c r="D2" s="737" t="s">
        <v>18</v>
      </c>
      <c r="E2" s="738"/>
      <c r="F2" s="323"/>
      <c r="G2" s="739"/>
      <c r="H2" s="738"/>
      <c r="I2" s="323"/>
      <c r="J2" s="739"/>
      <c r="K2" s="651"/>
      <c r="L2" s="428"/>
      <c r="M2" s="511"/>
      <c r="N2" s="360" t="s">
        <v>17</v>
      </c>
      <c r="O2" s="361" t="s">
        <v>18</v>
      </c>
      <c r="P2" s="511"/>
      <c r="Q2" s="514">
        <v>-251</v>
      </c>
      <c r="R2" s="818" t="str">
        <f>'0808岸和田'!N19</f>
        <v>男子-4部　た</v>
      </c>
      <c r="S2" s="684"/>
      <c r="T2" s="514">
        <f>Q2-1</f>
        <v>-252</v>
      </c>
      <c r="U2" s="818" t="str">
        <f>OP_リーグ戦!BU33</f>
        <v>男子-4部　ち</v>
      </c>
    </row>
    <row r="3" spans="1:23" ht="20.25" customHeight="1" x14ac:dyDescent="0.2">
      <c r="A3" s="740">
        <v>8</v>
      </c>
      <c r="B3" s="1333"/>
      <c r="C3" s="1344">
        <f>'1107丸善,千島,臨海'!G8</f>
        <v>0</v>
      </c>
      <c r="D3" s="1335"/>
      <c r="E3" s="341" t="s">
        <v>19</v>
      </c>
      <c r="F3" s="325"/>
      <c r="G3" s="326"/>
      <c r="H3" s="341" t="s">
        <v>19</v>
      </c>
      <c r="I3" s="325"/>
      <c r="J3" s="326"/>
      <c r="K3" s="651"/>
      <c r="L3" s="211"/>
      <c r="M3" s="511"/>
      <c r="N3" s="1254" t="str">
        <f>R7</f>
        <v>KPURS</v>
      </c>
      <c r="O3" s="1311"/>
      <c r="P3" s="511" t="s">
        <v>19</v>
      </c>
      <c r="Q3" s="101">
        <v>5</v>
      </c>
      <c r="R3" s="509" t="str">
        <f>'0711おおきに'!P23</f>
        <v>LAZO</v>
      </c>
      <c r="S3" s="684" t="s">
        <v>19</v>
      </c>
      <c r="T3" s="101">
        <v>5</v>
      </c>
      <c r="U3" s="509" t="str">
        <f>OP_リーグ戦!BU10</f>
        <v>SFS</v>
      </c>
    </row>
    <row r="4" spans="1:23" ht="20.25" customHeight="1" x14ac:dyDescent="0.2">
      <c r="A4" s="741" t="s">
        <v>26</v>
      </c>
      <c r="B4" s="1333"/>
      <c r="C4" s="1339"/>
      <c r="D4" s="1336"/>
      <c r="E4" s="342">
        <v>0.72916666666666663</v>
      </c>
      <c r="F4" s="327"/>
      <c r="G4" s="328"/>
      <c r="H4" s="342">
        <v>0.74305555555555547</v>
      </c>
      <c r="I4" s="327"/>
      <c r="J4" s="328"/>
      <c r="K4" s="651"/>
      <c r="L4" s="211"/>
      <c r="M4" s="1310" t="s">
        <v>71</v>
      </c>
      <c r="N4" s="1250"/>
      <c r="O4" s="1312"/>
      <c r="P4" s="937">
        <v>0.40277777777777773</v>
      </c>
      <c r="Q4" s="100">
        <v>1</v>
      </c>
      <c r="R4" s="148" t="str">
        <f>'0711おおきに'!P3</f>
        <v>ＢＦＳ</v>
      </c>
      <c r="S4" s="948">
        <v>0.41666666666666702</v>
      </c>
      <c r="T4" s="100">
        <v>1</v>
      </c>
      <c r="U4" s="148" t="str">
        <f>'0711おおきに'!S3</f>
        <v>ミズノ</v>
      </c>
      <c r="W4" s="505"/>
    </row>
    <row r="5" spans="1:23" ht="18" customHeight="1" thickBot="1" x14ac:dyDescent="0.25">
      <c r="A5" s="741">
        <v>7</v>
      </c>
      <c r="B5" s="1333"/>
      <c r="C5" s="1340"/>
      <c r="D5" s="1336"/>
      <c r="E5" s="742" t="s">
        <v>21</v>
      </c>
      <c r="F5" s="825" t="str">
        <f>E7</f>
        <v>②</v>
      </c>
      <c r="G5" s="826" t="s">
        <v>23</v>
      </c>
      <c r="H5" s="352" t="s">
        <v>21</v>
      </c>
      <c r="I5" s="825" t="str">
        <f>F5</f>
        <v>②</v>
      </c>
      <c r="J5" s="826" t="s">
        <v>23</v>
      </c>
      <c r="K5" s="651"/>
      <c r="L5" s="211"/>
      <c r="M5" s="1310"/>
      <c r="N5" s="1251"/>
      <c r="O5" s="1312"/>
      <c r="P5" s="264" t="s">
        <v>21</v>
      </c>
      <c r="Q5" s="299" t="str">
        <f>P7</f>
        <v>②</v>
      </c>
      <c r="R5" s="528" t="s">
        <v>23</v>
      </c>
      <c r="S5" s="308" t="s">
        <v>21</v>
      </c>
      <c r="T5" s="299" t="str">
        <f>P7</f>
        <v>②</v>
      </c>
      <c r="U5" s="300" t="s">
        <v>23</v>
      </c>
      <c r="W5" s="505"/>
    </row>
    <row r="6" spans="1:23" ht="18" customHeight="1" x14ac:dyDescent="0.2">
      <c r="A6" s="741" t="s">
        <v>11</v>
      </c>
      <c r="B6" s="1333"/>
      <c r="C6" s="1341"/>
      <c r="D6" s="1336"/>
      <c r="E6" s="341"/>
      <c r="F6" s="323"/>
      <c r="G6" s="739"/>
      <c r="H6" s="341"/>
      <c r="I6" s="323"/>
      <c r="J6" s="739"/>
      <c r="K6" s="651"/>
      <c r="L6" s="211"/>
      <c r="M6" s="1310"/>
      <c r="N6" s="1349" t="str">
        <f>U4</f>
        <v>ミズノ</v>
      </c>
      <c r="O6" s="1312"/>
      <c r="P6" s="936"/>
      <c r="Q6" s="89">
        <f>T2-1</f>
        <v>-253</v>
      </c>
      <c r="R6" s="818" t="str">
        <f>OP_リーグ戦!BW33</f>
        <v>男子-4部　つ</v>
      </c>
      <c r="S6" s="947"/>
      <c r="T6" s="514">
        <f>Q6-1</f>
        <v>-254</v>
      </c>
      <c r="U6" s="818" t="str">
        <f>OP_リーグ戦!BY33</f>
        <v>男子-4部　て</v>
      </c>
      <c r="W6" s="505"/>
    </row>
    <row r="7" spans="1:23" ht="20.25" customHeight="1" x14ac:dyDescent="0.2">
      <c r="A7" s="745" t="s">
        <v>28</v>
      </c>
      <c r="B7" s="1333"/>
      <c r="C7" s="1339"/>
      <c r="D7" s="1336"/>
      <c r="E7" s="341" t="s">
        <v>22</v>
      </c>
      <c r="F7" s="325"/>
      <c r="G7" s="326"/>
      <c r="H7" s="341" t="s">
        <v>22</v>
      </c>
      <c r="I7" s="325"/>
      <c r="J7" s="326"/>
      <c r="K7" s="651"/>
      <c r="L7" s="211"/>
      <c r="M7" s="1310"/>
      <c r="N7" s="1250"/>
      <c r="O7" s="1312"/>
      <c r="P7" s="936" t="s">
        <v>22</v>
      </c>
      <c r="Q7" s="101">
        <v>5</v>
      </c>
      <c r="R7" s="509" t="str">
        <f>OP_リーグ戦!BW10</f>
        <v>KPURS</v>
      </c>
      <c r="S7" s="947" t="s">
        <v>22</v>
      </c>
      <c r="T7" s="101">
        <v>5</v>
      </c>
      <c r="U7" s="509" t="str">
        <f>OP_リーグ戦!BY10</f>
        <v>エイトハープ</v>
      </c>
      <c r="W7" s="505"/>
    </row>
    <row r="8" spans="1:23" ht="20.25" customHeight="1" x14ac:dyDescent="0.2">
      <c r="A8" s="745"/>
      <c r="B8" s="1333"/>
      <c r="C8" s="1339"/>
      <c r="D8" s="1336"/>
      <c r="E8" s="342">
        <v>0.78472222222222221</v>
      </c>
      <c r="F8" s="327"/>
      <c r="G8" s="328"/>
      <c r="H8" s="342">
        <v>0.79861111111111116</v>
      </c>
      <c r="I8" s="327"/>
      <c r="J8" s="328"/>
      <c r="K8" s="651"/>
      <c r="L8" s="211"/>
      <c r="M8" s="1310"/>
      <c r="N8" s="1250"/>
      <c r="O8" s="1312"/>
      <c r="P8" s="937">
        <v>0.45833333333333331</v>
      </c>
      <c r="Q8" s="100">
        <v>1</v>
      </c>
      <c r="R8" s="148" t="str">
        <f>'0711おおきに'!P7</f>
        <v>ZEN法律事務所</v>
      </c>
      <c r="S8" s="948">
        <v>0.47222222222222227</v>
      </c>
      <c r="T8" s="100">
        <v>1</v>
      </c>
      <c r="U8" s="148" t="str">
        <f>'0711おおきに'!S7</f>
        <v>KOBUTA</v>
      </c>
      <c r="W8" s="505"/>
    </row>
    <row r="9" spans="1:23" ht="18" customHeight="1" thickBot="1" x14ac:dyDescent="0.25">
      <c r="A9" s="746"/>
      <c r="B9" s="1334"/>
      <c r="C9" s="1343"/>
      <c r="D9" s="1337"/>
      <c r="E9" s="352" t="s">
        <v>21</v>
      </c>
      <c r="F9" s="825" t="str">
        <f>E3</f>
        <v>①</v>
      </c>
      <c r="G9" s="826" t="s">
        <v>23</v>
      </c>
      <c r="H9" s="352" t="s">
        <v>21</v>
      </c>
      <c r="I9" s="825" t="str">
        <f>E3</f>
        <v>①</v>
      </c>
      <c r="J9" s="826" t="s">
        <v>23</v>
      </c>
      <c r="K9" s="651"/>
      <c r="L9" s="211"/>
      <c r="M9" s="1310"/>
      <c r="N9" s="1251"/>
      <c r="O9" s="1312"/>
      <c r="P9" s="264" t="s">
        <v>21</v>
      </c>
      <c r="Q9" s="527" t="str">
        <f>P3</f>
        <v>①</v>
      </c>
      <c r="R9" s="528" t="s">
        <v>23</v>
      </c>
      <c r="S9" s="308" t="s">
        <v>21</v>
      </c>
      <c r="T9" s="299" t="str">
        <f>P3</f>
        <v>①</v>
      </c>
      <c r="U9" s="300" t="s">
        <v>23</v>
      </c>
      <c r="W9" s="505"/>
    </row>
    <row r="10" spans="1:23" ht="18" customHeight="1" thickBot="1" x14ac:dyDescent="0.25">
      <c r="A10" s="651"/>
      <c r="B10" s="440"/>
      <c r="C10" s="445"/>
      <c r="D10" s="440"/>
      <c r="E10" s="651"/>
      <c r="F10" s="340"/>
      <c r="G10" s="651"/>
      <c r="I10" s="340"/>
      <c r="J10" s="651"/>
      <c r="K10" s="651"/>
      <c r="L10" s="211"/>
      <c r="M10" s="1310"/>
      <c r="N10" s="1349" t="str">
        <f>U15</f>
        <v>履正社医療スポーツ専門学校</v>
      </c>
      <c r="O10" s="1312"/>
      <c r="P10" s="936"/>
      <c r="Q10" s="89">
        <f>T6-1</f>
        <v>-255</v>
      </c>
      <c r="R10" s="111" t="str">
        <f>'0724千島,0725東淀川,丸善,0731千島'!G2</f>
        <v>男子-3部A　あ</v>
      </c>
      <c r="S10" s="947"/>
      <c r="T10" s="514">
        <f>Q10-1</f>
        <v>-256</v>
      </c>
      <c r="U10" s="111" t="str">
        <f>'0724千島,0725東淀川,丸善,0731千島'!J2</f>
        <v>男子-3部A　い</v>
      </c>
      <c r="W10" s="505"/>
    </row>
    <row r="11" spans="1:23" ht="20.25" customHeight="1" thickBot="1" x14ac:dyDescent="0.25">
      <c r="A11" s="732" t="s">
        <v>11</v>
      </c>
      <c r="B11" s="733" t="s">
        <v>12</v>
      </c>
      <c r="C11" s="1342" t="s">
        <v>13</v>
      </c>
      <c r="D11" s="1331"/>
      <c r="E11" s="821" t="s">
        <v>14</v>
      </c>
      <c r="F11" s="1342" t="s">
        <v>15</v>
      </c>
      <c r="G11" s="1331"/>
      <c r="H11" s="733" t="s">
        <v>14</v>
      </c>
      <c r="I11" s="1330" t="s">
        <v>16</v>
      </c>
      <c r="J11" s="1331"/>
      <c r="K11" s="651"/>
      <c r="L11" s="211"/>
      <c r="M11" s="1310"/>
      <c r="N11" s="1250"/>
      <c r="O11" s="1312"/>
      <c r="P11" s="936" t="s">
        <v>24</v>
      </c>
      <c r="Q11" s="101">
        <v>5</v>
      </c>
      <c r="R11" s="509" t="str">
        <f>'0613臨海,東淀川,0704丸善,0710東淀川'!G3</f>
        <v>電通会BREAKERS</v>
      </c>
      <c r="S11" s="947" t="s">
        <v>24</v>
      </c>
      <c r="T11" s="101">
        <v>5</v>
      </c>
      <c r="U11" s="509" t="str">
        <f>'0613臨海,東淀川,0704丸善,0710東淀川'!J3</f>
        <v>SAMURAI</v>
      </c>
      <c r="W11" s="505"/>
    </row>
    <row r="12" spans="1:23" ht="20.25" customHeight="1" thickBot="1" x14ac:dyDescent="0.25">
      <c r="A12" s="735"/>
      <c r="B12" s="1332" t="s">
        <v>69</v>
      </c>
      <c r="C12" s="736" t="s">
        <v>17</v>
      </c>
      <c r="D12" s="737" t="s">
        <v>18</v>
      </c>
      <c r="E12" s="738"/>
      <c r="F12" s="323"/>
      <c r="G12" s="739"/>
      <c r="H12" s="738"/>
      <c r="I12" s="323"/>
      <c r="J12" s="324"/>
      <c r="K12" s="651"/>
      <c r="L12" s="211"/>
      <c r="M12" s="1310"/>
      <c r="N12" s="1250"/>
      <c r="O12" s="1312"/>
      <c r="P12" s="946">
        <v>0.51388888888888895</v>
      </c>
      <c r="Q12" s="100">
        <v>1</v>
      </c>
      <c r="R12" s="148" t="str">
        <f>'0711おおきに'!S19</f>
        <v>DAIHO</v>
      </c>
      <c r="S12" s="950">
        <v>0.52777777777777779</v>
      </c>
      <c r="T12" s="100">
        <v>1</v>
      </c>
      <c r="U12" s="148" t="str">
        <f>'0711おおきに'!S23</f>
        <v>Rukiies</v>
      </c>
      <c r="W12" s="505"/>
    </row>
    <row r="13" spans="1:23" ht="18" customHeight="1" thickBot="1" x14ac:dyDescent="0.25">
      <c r="A13" s="740">
        <v>8</v>
      </c>
      <c r="B13" s="1333"/>
      <c r="C13" s="1344"/>
      <c r="D13" s="1335"/>
      <c r="E13" s="341" t="s">
        <v>19</v>
      </c>
      <c r="F13" s="325"/>
      <c r="G13" s="326"/>
      <c r="H13" s="341" t="s">
        <v>19</v>
      </c>
      <c r="I13" s="325"/>
      <c r="J13" s="331"/>
      <c r="K13" s="651"/>
      <c r="L13" s="211"/>
      <c r="M13" s="1310"/>
      <c r="N13" s="1251"/>
      <c r="O13" s="1313"/>
      <c r="P13" s="264" t="s">
        <v>21</v>
      </c>
      <c r="Q13" s="299" t="str">
        <f>P15</f>
        <v>④</v>
      </c>
      <c r="R13" s="528" t="s">
        <v>23</v>
      </c>
      <c r="S13" s="308" t="s">
        <v>21</v>
      </c>
      <c r="T13" s="299" t="str">
        <f>S15</f>
        <v>④</v>
      </c>
      <c r="U13" s="528" t="s">
        <v>23</v>
      </c>
      <c r="W13" s="505"/>
    </row>
    <row r="14" spans="1:23" ht="18" customHeight="1" thickBot="1" x14ac:dyDescent="0.25">
      <c r="A14" s="741" t="s">
        <v>26</v>
      </c>
      <c r="B14" s="1333"/>
      <c r="C14" s="1339"/>
      <c r="D14" s="1336"/>
      <c r="E14" s="342">
        <v>0.72916666666666663</v>
      </c>
      <c r="F14" s="327"/>
      <c r="G14" s="328"/>
      <c r="H14" s="342">
        <v>0.74305555555555547</v>
      </c>
      <c r="I14" s="327"/>
      <c r="J14" s="328"/>
      <c r="K14" s="651"/>
      <c r="L14" s="362"/>
      <c r="M14" s="1310"/>
      <c r="N14" s="1249" t="str">
        <f>U11</f>
        <v>SAMURAI</v>
      </c>
      <c r="O14" s="361" t="s">
        <v>18</v>
      </c>
      <c r="P14" s="936"/>
      <c r="Q14" s="89">
        <f>T10-1</f>
        <v>-257</v>
      </c>
      <c r="R14" s="111" t="str">
        <f>OP_リーグ戦!AR33</f>
        <v>男子-3部A　う</v>
      </c>
      <c r="S14" s="947"/>
      <c r="T14" s="514">
        <f>Q14-1</f>
        <v>-258</v>
      </c>
      <c r="U14" s="111" t="str">
        <f>'0807千島,0822丸善,0912臨海'!R10</f>
        <v>男子-3部A　あ</v>
      </c>
      <c r="W14" s="505"/>
    </row>
    <row r="15" spans="1:23" ht="20.25" customHeight="1" thickBot="1" x14ac:dyDescent="0.25">
      <c r="A15" s="741">
        <v>22</v>
      </c>
      <c r="B15" s="1333"/>
      <c r="C15" s="1340"/>
      <c r="D15" s="1336"/>
      <c r="E15" s="742" t="s">
        <v>21</v>
      </c>
      <c r="F15" s="825" t="str">
        <f>E17</f>
        <v>②</v>
      </c>
      <c r="G15" s="826" t="s">
        <v>23</v>
      </c>
      <c r="H15" s="352" t="s">
        <v>21</v>
      </c>
      <c r="I15" s="825" t="str">
        <f>F15</f>
        <v>②</v>
      </c>
      <c r="J15" s="826" t="s">
        <v>23</v>
      </c>
      <c r="K15" s="651"/>
      <c r="L15" s="362"/>
      <c r="M15" s="1310"/>
      <c r="N15" s="1250"/>
      <c r="O15" s="1311"/>
      <c r="P15" s="936" t="s">
        <v>25</v>
      </c>
      <c r="Q15" s="101">
        <v>5</v>
      </c>
      <c r="R15" s="509" t="str">
        <f>OP_リーグ戦!AR10</f>
        <v>NewHighs</v>
      </c>
      <c r="S15" s="947" t="s">
        <v>25</v>
      </c>
      <c r="T15" s="101">
        <v>3</v>
      </c>
      <c r="U15" s="103" t="str">
        <f>'0613臨海,東淀川,0704丸善,0710東淀川'!G23</f>
        <v>履正社医療スポーツ専門学校</v>
      </c>
      <c r="W15" s="505"/>
    </row>
    <row r="16" spans="1:23" ht="20.25" customHeight="1" x14ac:dyDescent="0.2">
      <c r="A16" s="741" t="s">
        <v>11</v>
      </c>
      <c r="B16" s="1333"/>
      <c r="C16" s="1341">
        <f>'0807千島,0822丸善,0912臨海'!J13</f>
        <v>0</v>
      </c>
      <c r="D16" s="1336"/>
      <c r="E16" s="341"/>
      <c r="F16" s="323"/>
      <c r="G16" s="739"/>
      <c r="H16" s="341"/>
      <c r="I16" s="323"/>
      <c r="J16" s="739"/>
      <c r="K16" s="651"/>
      <c r="L16" s="362">
        <v>9</v>
      </c>
      <c r="M16" s="1310"/>
      <c r="N16" s="1250"/>
      <c r="O16" s="1312"/>
      <c r="P16" s="937">
        <v>0.56944444444444442</v>
      </c>
      <c r="Q16" s="100">
        <v>1</v>
      </c>
      <c r="R16" s="148" t="str">
        <f>'0613臨海,東淀川,0704丸善,0710東淀川'!G19</f>
        <v>ABC倶楽部</v>
      </c>
      <c r="S16" s="948">
        <v>0.58333333333333337</v>
      </c>
      <c r="T16" s="100">
        <v>2</v>
      </c>
      <c r="U16" s="105" t="str">
        <f>'0711おおきに'!S20</f>
        <v>阪和興業</v>
      </c>
      <c r="W16" s="505"/>
    </row>
    <row r="17" spans="1:23" ht="18" customHeight="1" thickBot="1" x14ac:dyDescent="0.25">
      <c r="A17" s="745" t="s">
        <v>33</v>
      </c>
      <c r="B17" s="1333"/>
      <c r="C17" s="1339"/>
      <c r="D17" s="1336"/>
      <c r="E17" s="341" t="s">
        <v>22</v>
      </c>
      <c r="F17" s="325"/>
      <c r="G17" s="326"/>
      <c r="H17" s="341" t="s">
        <v>22</v>
      </c>
      <c r="I17" s="325"/>
      <c r="J17" s="331"/>
      <c r="K17" s="651"/>
      <c r="L17" s="511" t="s">
        <v>26</v>
      </c>
      <c r="M17" s="1310"/>
      <c r="N17" s="1251"/>
      <c r="O17" s="1312"/>
      <c r="P17" s="264" t="s">
        <v>21</v>
      </c>
      <c r="Q17" s="527" t="str">
        <f>P11</f>
        <v>③</v>
      </c>
      <c r="R17" s="528" t="s">
        <v>23</v>
      </c>
      <c r="S17" s="308" t="s">
        <v>21</v>
      </c>
      <c r="T17" s="299" t="str">
        <f>S11</f>
        <v>③</v>
      </c>
      <c r="U17" s="300" t="s">
        <v>23</v>
      </c>
      <c r="W17" s="505"/>
    </row>
    <row r="18" spans="1:23" ht="18" customHeight="1" x14ac:dyDescent="0.2">
      <c r="A18" s="745"/>
      <c r="B18" s="1333"/>
      <c r="C18" s="1339"/>
      <c r="D18" s="1336"/>
      <c r="E18" s="342">
        <v>0.78472222222222221</v>
      </c>
      <c r="F18" s="327"/>
      <c r="G18" s="328"/>
      <c r="H18" s="342">
        <v>0.79861111111111116</v>
      </c>
      <c r="I18" s="327"/>
      <c r="J18" s="332"/>
      <c r="K18" s="651"/>
      <c r="L18" s="511">
        <v>12</v>
      </c>
      <c r="M18" s="1310"/>
      <c r="N18" s="1249" t="str">
        <f>U23</f>
        <v>HUMAN</v>
      </c>
      <c r="O18" s="1312"/>
      <c r="P18" s="936"/>
      <c r="Q18" s="89">
        <f>T14-1</f>
        <v>-259</v>
      </c>
      <c r="R18" s="111" t="str">
        <f>'0807千島,0822丸善,0912臨海'!U10</f>
        <v>男子-3部A　い</v>
      </c>
      <c r="S18" s="947"/>
      <c r="T18" s="514">
        <f>Q18-1</f>
        <v>-260</v>
      </c>
      <c r="U18" s="111" t="str">
        <f>'0807千島,0822丸善,0912臨海'!R14</f>
        <v>男子-3部A　う</v>
      </c>
      <c r="W18" s="505"/>
    </row>
    <row r="19" spans="1:23" ht="20.25" customHeight="1" thickBot="1" x14ac:dyDescent="0.25">
      <c r="A19" s="746"/>
      <c r="B19" s="1334"/>
      <c r="C19" s="1343"/>
      <c r="D19" s="1337"/>
      <c r="E19" s="352" t="s">
        <v>21</v>
      </c>
      <c r="F19" s="825" t="str">
        <f>E13</f>
        <v>①</v>
      </c>
      <c r="G19" s="826" t="s">
        <v>23</v>
      </c>
      <c r="H19" s="352" t="s">
        <v>21</v>
      </c>
      <c r="I19" s="825" t="str">
        <f>E13</f>
        <v>①</v>
      </c>
      <c r="J19" s="826" t="s">
        <v>23</v>
      </c>
      <c r="K19" s="651"/>
      <c r="L19" s="511" t="s">
        <v>11</v>
      </c>
      <c r="M19" s="1310"/>
      <c r="N19" s="1250"/>
      <c r="O19" s="1312"/>
      <c r="P19" s="936" t="s">
        <v>27</v>
      </c>
      <c r="Q19" s="101">
        <v>3</v>
      </c>
      <c r="R19" s="103" t="str">
        <f>'0613臨海,東淀川,0704丸善,0710東淀川'!J19</f>
        <v>ＲＵＳＨ</v>
      </c>
      <c r="S19" s="947" t="s">
        <v>27</v>
      </c>
      <c r="T19" s="101">
        <v>3</v>
      </c>
      <c r="U19" s="103" t="str">
        <f>'0613臨海,東淀川,0704丸善,0710東淀川'!J23</f>
        <v>UNIVERSAL LANGUAGE</v>
      </c>
      <c r="W19" s="505"/>
    </row>
    <row r="20" spans="1:23" ht="20.25" customHeight="1" x14ac:dyDescent="0.2">
      <c r="A20" s="651"/>
      <c r="B20" s="440"/>
      <c r="C20" s="445"/>
      <c r="D20" s="440"/>
      <c r="E20" s="265"/>
      <c r="F20" s="651"/>
      <c r="G20" s="1"/>
      <c r="I20" s="651"/>
      <c r="J20" s="1"/>
      <c r="K20" s="651"/>
      <c r="L20" s="211" t="s">
        <v>33</v>
      </c>
      <c r="M20" s="1310"/>
      <c r="N20" s="1250"/>
      <c r="O20" s="1312"/>
      <c r="P20" s="937">
        <v>0.625</v>
      </c>
      <c r="Q20" s="100">
        <v>2</v>
      </c>
      <c r="R20" s="105" t="str">
        <f>'0711おおきに'!S24</f>
        <v>Ｏ’ＳＡＮＳ</v>
      </c>
      <c r="S20" s="948">
        <v>0.63888888888888895</v>
      </c>
      <c r="T20" s="100">
        <v>2</v>
      </c>
      <c r="U20" s="105" t="str">
        <f>'0613臨海,東淀川,0704丸善,0710東淀川'!G20</f>
        <v>Carpe Diem</v>
      </c>
      <c r="W20" s="505"/>
    </row>
    <row r="21" spans="1:23" ht="18" customHeight="1" thickBot="1" x14ac:dyDescent="0.25">
      <c r="A21" s="660"/>
      <c r="B21" s="651"/>
      <c r="C21" s="1325"/>
      <c r="D21" s="1325"/>
      <c r="E21" s="651"/>
      <c r="F21" s="1325"/>
      <c r="G21" s="1325"/>
      <c r="H21" s="651"/>
      <c r="I21" s="1325"/>
      <c r="J21" s="1325"/>
      <c r="K21" s="651"/>
      <c r="L21" s="511"/>
      <c r="M21" s="1310"/>
      <c r="N21" s="1251"/>
      <c r="O21" s="1312"/>
      <c r="P21" s="264" t="s">
        <v>21</v>
      </c>
      <c r="Q21" s="299" t="str">
        <f>P23</f>
        <v>⑥</v>
      </c>
      <c r="R21" s="528" t="s">
        <v>23</v>
      </c>
      <c r="S21" s="308" t="s">
        <v>21</v>
      </c>
      <c r="T21" s="299" t="str">
        <f>S23</f>
        <v>⑥</v>
      </c>
      <c r="U21" s="528" t="s">
        <v>23</v>
      </c>
      <c r="W21" s="505"/>
    </row>
    <row r="22" spans="1:23" ht="18" customHeight="1" x14ac:dyDescent="0.2">
      <c r="A22" s="447"/>
      <c r="B22" s="1324"/>
      <c r="C22" s="651"/>
      <c r="D22" s="651"/>
      <c r="E22" s="651"/>
      <c r="F22" s="340"/>
      <c r="G22" s="651"/>
      <c r="H22" s="651"/>
      <c r="I22" s="340"/>
      <c r="J22" s="651"/>
      <c r="K22" s="651"/>
      <c r="L22" s="431"/>
      <c r="M22" s="1310"/>
      <c r="N22" s="1249" t="str">
        <f>U19</f>
        <v>UNIVERSAL LANGUAGE</v>
      </c>
      <c r="O22" s="1312"/>
      <c r="P22" s="936"/>
      <c r="Q22" s="89">
        <f>T18-1</f>
        <v>-261</v>
      </c>
      <c r="R22" s="111" t="str">
        <f>'0807千島,0822丸善,0912臨海'!U14</f>
        <v>男子-3部A　あ</v>
      </c>
      <c r="S22" s="947"/>
      <c r="T22" s="514">
        <f>Q22-1</f>
        <v>-262</v>
      </c>
      <c r="U22" s="111" t="str">
        <f>'0807千島,0822丸善,0912臨海'!R18</f>
        <v>男子-3部A　い</v>
      </c>
      <c r="W22" s="505"/>
    </row>
    <row r="23" spans="1:23" ht="20.25" customHeight="1" x14ac:dyDescent="0.2">
      <c r="A23" s="660"/>
      <c r="B23" s="1324"/>
      <c r="C23" s="1326"/>
      <c r="D23" s="1324"/>
      <c r="E23" s="651"/>
      <c r="F23" s="651"/>
      <c r="G23" s="126"/>
      <c r="H23" s="651"/>
      <c r="I23" s="651"/>
      <c r="J23" s="126"/>
      <c r="K23" s="651"/>
      <c r="L23" s="431"/>
      <c r="M23" s="1310"/>
      <c r="N23" s="1250"/>
      <c r="O23" s="1312"/>
      <c r="P23" s="936" t="s">
        <v>30</v>
      </c>
      <c r="Q23" s="101">
        <v>6</v>
      </c>
      <c r="R23" s="103" t="str">
        <f>'0613臨海,東淀川,0704丸善,0710東淀川'!G4</f>
        <v>ARROW PIGS</v>
      </c>
      <c r="S23" s="947" t="s">
        <v>30</v>
      </c>
      <c r="T23" s="101">
        <v>6</v>
      </c>
      <c r="U23" s="103" t="str">
        <f>'0613臨海,東淀川,0704丸善,0710東淀川'!J4</f>
        <v>HUMAN</v>
      </c>
      <c r="W23" s="505"/>
    </row>
    <row r="24" spans="1:23" ht="20.25" customHeight="1" x14ac:dyDescent="0.2">
      <c r="A24" s="651"/>
      <c r="B24" s="1324"/>
      <c r="C24" s="1327"/>
      <c r="D24" s="1324"/>
      <c r="E24" s="265"/>
      <c r="F24" s="651"/>
      <c r="G24" s="1"/>
      <c r="H24" s="265"/>
      <c r="I24" s="651"/>
      <c r="J24" s="1"/>
      <c r="K24" s="651"/>
      <c r="L24" s="431"/>
      <c r="M24" s="1310"/>
      <c r="N24" s="1250"/>
      <c r="O24" s="1312"/>
      <c r="P24" s="937">
        <v>0.68055555555555547</v>
      </c>
      <c r="Q24" s="100">
        <v>4</v>
      </c>
      <c r="R24" s="105" t="str">
        <f>'0613臨海,東淀川,0704丸善,0710東淀川'!G24</f>
        <v>Ａｒｅｓ</v>
      </c>
      <c r="S24" s="948">
        <v>0.69444444444444453</v>
      </c>
      <c r="T24" s="100">
        <v>4</v>
      </c>
      <c r="U24" s="105" t="str">
        <f>'0613臨海,東淀川,0704丸善,0710東淀川'!J20</f>
        <v>OSAKA GAS</v>
      </c>
      <c r="W24" s="505"/>
    </row>
    <row r="25" spans="1:23" ht="18" customHeight="1" thickBot="1" x14ac:dyDescent="0.25">
      <c r="A25" s="651"/>
      <c r="B25" s="1324"/>
      <c r="C25" s="1327"/>
      <c r="D25" s="1324"/>
      <c r="E25" s="651"/>
      <c r="F25" s="122"/>
      <c r="G25" s="123"/>
      <c r="H25" s="651"/>
      <c r="I25" s="122"/>
      <c r="J25" s="123"/>
      <c r="K25" s="651"/>
      <c r="L25" s="431"/>
      <c r="M25" s="1310"/>
      <c r="N25" s="1251"/>
      <c r="O25" s="1313"/>
      <c r="P25" s="308" t="s">
        <v>21</v>
      </c>
      <c r="Q25" s="527" t="str">
        <f>P19</f>
        <v>⑤</v>
      </c>
      <c r="R25" s="528" t="s">
        <v>23</v>
      </c>
      <c r="S25" s="264" t="s">
        <v>21</v>
      </c>
      <c r="T25" s="527" t="str">
        <f>S19</f>
        <v>⑤</v>
      </c>
      <c r="U25" s="528" t="s">
        <v>23</v>
      </c>
      <c r="W25" s="505"/>
    </row>
    <row r="26" spans="1:23" ht="18" customHeight="1" thickBot="1" x14ac:dyDescent="0.25">
      <c r="A26" s="651"/>
      <c r="B26" s="1324"/>
      <c r="C26" s="1326"/>
      <c r="D26" s="1324"/>
      <c r="E26" s="651"/>
      <c r="F26" s="340"/>
      <c r="G26" s="651"/>
      <c r="H26" s="651"/>
      <c r="I26" s="340"/>
      <c r="J26" s="651"/>
      <c r="K26" s="651"/>
      <c r="L26" s="431"/>
      <c r="M26" s="1310"/>
      <c r="N26" s="1299"/>
      <c r="O26" s="361" t="s">
        <v>18</v>
      </c>
      <c r="P26" s="686"/>
      <c r="Q26" s="514"/>
      <c r="R26" s="515"/>
      <c r="S26" s="684"/>
      <c r="T26" s="339"/>
      <c r="U26" s="515"/>
      <c r="W26" s="505"/>
    </row>
    <row r="27" spans="1:23" ht="20.25" customHeight="1" x14ac:dyDescent="0.2">
      <c r="A27" s="651"/>
      <c r="B27" s="1324"/>
      <c r="C27" s="1327"/>
      <c r="D27" s="1324"/>
      <c r="E27" s="651"/>
      <c r="F27" s="651"/>
      <c r="G27" s="126"/>
      <c r="H27" s="651"/>
      <c r="I27" s="651"/>
      <c r="J27" s="126"/>
      <c r="K27" s="651"/>
      <c r="L27" s="431"/>
      <c r="M27" s="1310"/>
      <c r="N27" s="1300"/>
      <c r="O27" s="1311"/>
      <c r="P27" s="511" t="s">
        <v>31</v>
      </c>
      <c r="Q27" s="510"/>
      <c r="R27" s="509"/>
      <c r="S27" s="684" t="s">
        <v>31</v>
      </c>
      <c r="T27" s="510"/>
      <c r="U27" s="509"/>
    </row>
    <row r="28" spans="1:23" ht="20.25" customHeight="1" x14ac:dyDescent="0.2">
      <c r="A28" s="651"/>
      <c r="B28" s="1324"/>
      <c r="C28" s="1327"/>
      <c r="D28" s="1324"/>
      <c r="E28" s="265"/>
      <c r="F28" s="651"/>
      <c r="G28" s="1"/>
      <c r="H28" s="265"/>
      <c r="I28" s="651"/>
      <c r="J28" s="1"/>
      <c r="K28" s="651"/>
      <c r="L28" s="211"/>
      <c r="M28" s="1310"/>
      <c r="N28" s="1300"/>
      <c r="O28" s="1312"/>
      <c r="P28" s="512"/>
      <c r="Q28" s="513"/>
      <c r="R28" s="508"/>
      <c r="S28" s="265"/>
      <c r="T28" s="513"/>
      <c r="U28" s="508"/>
    </row>
    <row r="29" spans="1:23" ht="18" customHeight="1" thickBot="1" x14ac:dyDescent="0.25">
      <c r="A29" s="651"/>
      <c r="B29" s="1324"/>
      <c r="C29" s="1327"/>
      <c r="D29" s="1324"/>
      <c r="E29" s="651"/>
      <c r="F29" s="122"/>
      <c r="G29" s="123"/>
      <c r="H29" s="651"/>
      <c r="I29" s="122"/>
      <c r="J29" s="123"/>
      <c r="K29" s="651"/>
      <c r="L29" s="211"/>
      <c r="M29" s="1310"/>
      <c r="N29" s="1315"/>
      <c r="O29" s="1312"/>
      <c r="P29" s="308" t="s">
        <v>21</v>
      </c>
      <c r="Q29" s="114"/>
      <c r="R29" s="113"/>
      <c r="S29" s="264" t="s">
        <v>21</v>
      </c>
      <c r="T29" s="114"/>
      <c r="U29" s="113"/>
    </row>
    <row r="30" spans="1:23" ht="18" customHeight="1" x14ac:dyDescent="0.2">
      <c r="K30" s="651"/>
      <c r="L30" s="211"/>
      <c r="M30" s="1310"/>
      <c r="N30" s="1299"/>
      <c r="O30" s="1312"/>
      <c r="P30" s="511"/>
      <c r="Q30" s="339"/>
      <c r="R30" s="515"/>
      <c r="S30" s="684"/>
      <c r="T30" s="339"/>
      <c r="U30" s="515"/>
    </row>
    <row r="31" spans="1:23" ht="20.25" customHeight="1" x14ac:dyDescent="0.2">
      <c r="K31" s="651"/>
      <c r="L31" s="211"/>
      <c r="M31" s="1310"/>
      <c r="N31" s="1300"/>
      <c r="O31" s="1312"/>
      <c r="P31" s="511" t="s">
        <v>186</v>
      </c>
      <c r="Q31" s="510"/>
      <c r="R31" s="509"/>
      <c r="S31" s="684" t="s">
        <v>32</v>
      </c>
      <c r="T31" s="510"/>
      <c r="U31" s="509"/>
    </row>
    <row r="32" spans="1:23" ht="20.25" customHeight="1" x14ac:dyDescent="0.2">
      <c r="K32" s="651"/>
      <c r="L32" s="211"/>
      <c r="M32" s="511"/>
      <c r="N32" s="1300"/>
      <c r="O32" s="1312"/>
      <c r="P32" s="512"/>
      <c r="Q32" s="513"/>
      <c r="R32" s="508"/>
      <c r="S32" s="265"/>
      <c r="T32" s="513"/>
      <c r="U32" s="508"/>
    </row>
    <row r="33" spans="3:21" ht="18" customHeight="1" thickBot="1" x14ac:dyDescent="0.25">
      <c r="K33" s="651"/>
      <c r="L33" s="655"/>
      <c r="M33" s="654"/>
      <c r="N33" s="1301"/>
      <c r="O33" s="1313"/>
      <c r="P33" s="308" t="s">
        <v>21</v>
      </c>
      <c r="Q33" s="114"/>
      <c r="R33" s="113"/>
      <c r="S33" s="117" t="s">
        <v>21</v>
      </c>
      <c r="T33" s="114"/>
      <c r="U33" s="113"/>
    </row>
    <row r="34" spans="3:21" ht="18" customHeight="1" x14ac:dyDescent="0.2">
      <c r="C34" s="439"/>
      <c r="D34" s="440"/>
      <c r="K34" s="651"/>
    </row>
    <row r="35" spans="3:21" ht="20.25" customHeight="1" x14ac:dyDescent="0.2">
      <c r="C35" s="439"/>
      <c r="D35" s="440"/>
      <c r="K35" s="651"/>
    </row>
  </sheetData>
  <mergeCells count="36">
    <mergeCell ref="Q1:R1"/>
    <mergeCell ref="T1:U1"/>
    <mergeCell ref="C1:D1"/>
    <mergeCell ref="F1:G1"/>
    <mergeCell ref="F21:G21"/>
    <mergeCell ref="I21:J21"/>
    <mergeCell ref="C13:C15"/>
    <mergeCell ref="C16:C19"/>
    <mergeCell ref="C21:D21"/>
    <mergeCell ref="D3:D9"/>
    <mergeCell ref="C11:D11"/>
    <mergeCell ref="F11:G11"/>
    <mergeCell ref="I11:J11"/>
    <mergeCell ref="C3:C5"/>
    <mergeCell ref="C6:C9"/>
    <mergeCell ref="I1:J1"/>
    <mergeCell ref="N1:O1"/>
    <mergeCell ref="O3:O13"/>
    <mergeCell ref="M4:M31"/>
    <mergeCell ref="O15:O25"/>
    <mergeCell ref="O27:O33"/>
    <mergeCell ref="N22:N25"/>
    <mergeCell ref="N26:N29"/>
    <mergeCell ref="N30:N33"/>
    <mergeCell ref="B22:B29"/>
    <mergeCell ref="D23:D29"/>
    <mergeCell ref="D13:D19"/>
    <mergeCell ref="B12:B19"/>
    <mergeCell ref="N3:N5"/>
    <mergeCell ref="N6:N9"/>
    <mergeCell ref="N10:N13"/>
    <mergeCell ref="N14:N17"/>
    <mergeCell ref="N18:N21"/>
    <mergeCell ref="C23:C25"/>
    <mergeCell ref="C26:C29"/>
    <mergeCell ref="B2:B9"/>
  </mergeCells>
  <phoneticPr fontId="20"/>
  <dataValidations count="1">
    <dataValidation imeMode="halfAlpha" allowBlank="1" showInputMessage="1" showErrorMessage="1" sqref="R27:R28 J27:J28 R7:R8 J20 J23:J24 G20 U3:U4 R3:R4 R31:R32 U7:U8 G13:G14 U20 U31:U32 U27:U28 R11:R12 G3:G4 J18 G17:G18 G7:G8 G27:G28 G23:G24 J14 J3:J4 J7:J8 R15:R16 U11:U12 U16 R24 U24 R20" xr:uid="{00000000-0002-0000-1F00-000000000000}"/>
  </dataValidations>
  <pageMargins left="0.7" right="0.7" top="0.45" bottom="0.25" header="0.3" footer="0.13"/>
  <pageSetup paperSize="9" scale="9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4">
    <pageSetUpPr fitToPage="1"/>
  </sheetPr>
  <dimension ref="A1:M31"/>
  <sheetViews>
    <sheetView showGridLines="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customWidth="1"/>
    <col min="14" max="16384" width="8.88671875" style="505"/>
  </cols>
  <sheetData>
    <row r="1" spans="1:13" ht="18" customHeight="1" thickBot="1" x14ac:dyDescent="0.25">
      <c r="A1" s="732" t="s">
        <v>11</v>
      </c>
      <c r="B1" s="733" t="s">
        <v>12</v>
      </c>
      <c r="C1" s="1342" t="s">
        <v>13</v>
      </c>
      <c r="D1" s="1331"/>
      <c r="E1" s="821" t="s">
        <v>14</v>
      </c>
      <c r="F1" s="1342" t="s">
        <v>15</v>
      </c>
      <c r="G1" s="1331"/>
      <c r="H1" s="733" t="s">
        <v>14</v>
      </c>
      <c r="I1" s="1330" t="s">
        <v>16</v>
      </c>
      <c r="J1" s="1331"/>
      <c r="K1" s="651"/>
      <c r="L1" s="660"/>
      <c r="M1" s="651"/>
    </row>
    <row r="2" spans="1:13" ht="18" customHeight="1" thickBot="1" x14ac:dyDescent="0.25">
      <c r="A2" s="735"/>
      <c r="B2" s="1332" t="s">
        <v>363</v>
      </c>
      <c r="C2" s="736" t="s">
        <v>17</v>
      </c>
      <c r="D2" s="737" t="s">
        <v>18</v>
      </c>
      <c r="E2" s="738"/>
      <c r="F2" s="323"/>
      <c r="G2" s="739"/>
      <c r="H2" s="738"/>
      <c r="I2" s="323"/>
      <c r="J2" s="324"/>
      <c r="K2" s="651"/>
      <c r="L2" s="447"/>
      <c r="M2" s="651"/>
    </row>
    <row r="3" spans="1:13" ht="20.25" customHeight="1" x14ac:dyDescent="0.2">
      <c r="A3" s="740">
        <v>9</v>
      </c>
      <c r="B3" s="1333"/>
      <c r="C3" s="1344">
        <f>G7</f>
        <v>0</v>
      </c>
      <c r="D3" s="1335"/>
      <c r="E3" s="341" t="s">
        <v>19</v>
      </c>
      <c r="F3" s="325"/>
      <c r="G3" s="326"/>
      <c r="H3" s="341" t="s">
        <v>19</v>
      </c>
      <c r="I3" s="325"/>
      <c r="J3" s="331"/>
      <c r="K3" s="651"/>
      <c r="L3" s="651"/>
      <c r="M3" s="651"/>
    </row>
    <row r="4" spans="1:13" ht="20.25" customHeight="1" x14ac:dyDescent="0.2">
      <c r="A4" s="741" t="s">
        <v>26</v>
      </c>
      <c r="B4" s="1333"/>
      <c r="C4" s="1339"/>
      <c r="D4" s="1336"/>
      <c r="E4" s="342">
        <v>0.72916666666666663</v>
      </c>
      <c r="F4" s="327"/>
      <c r="G4" s="328"/>
      <c r="H4" s="342">
        <v>0.74305555555555547</v>
      </c>
      <c r="I4" s="327"/>
      <c r="J4" s="328"/>
      <c r="K4" s="651"/>
      <c r="L4" s="651"/>
      <c r="M4" s="1324"/>
    </row>
    <row r="5" spans="1:13" ht="18" customHeight="1" thickBot="1" x14ac:dyDescent="0.25">
      <c r="A5" s="741">
        <v>18</v>
      </c>
      <c r="B5" s="1333"/>
      <c r="C5" s="1340"/>
      <c r="D5" s="1336"/>
      <c r="E5" s="860" t="s">
        <v>21</v>
      </c>
      <c r="F5" s="861" t="str">
        <f>E7</f>
        <v>②</v>
      </c>
      <c r="G5" s="862" t="s">
        <v>23</v>
      </c>
      <c r="H5" s="352" t="s">
        <v>21</v>
      </c>
      <c r="I5" s="861" t="str">
        <f>H7</f>
        <v>②</v>
      </c>
      <c r="J5" s="862" t="s">
        <v>23</v>
      </c>
      <c r="K5" s="651"/>
      <c r="L5" s="651"/>
      <c r="M5" s="1324"/>
    </row>
    <row r="6" spans="1:13" ht="18" customHeight="1" x14ac:dyDescent="0.2">
      <c r="A6" s="741" t="s">
        <v>11</v>
      </c>
      <c r="B6" s="1333"/>
      <c r="C6" s="1383">
        <f>G4</f>
        <v>0</v>
      </c>
      <c r="D6" s="1336"/>
      <c r="E6" s="341"/>
      <c r="F6" s="323"/>
      <c r="G6" s="739"/>
      <c r="H6" s="341"/>
      <c r="I6" s="323"/>
      <c r="J6" s="739"/>
      <c r="K6" s="651"/>
      <c r="L6" s="651"/>
      <c r="M6" s="1324"/>
    </row>
    <row r="7" spans="1:13" ht="20.25" customHeight="1" x14ac:dyDescent="0.2">
      <c r="A7" s="745" t="s">
        <v>28</v>
      </c>
      <c r="B7" s="1333"/>
      <c r="C7" s="1339"/>
      <c r="D7" s="1336"/>
      <c r="E7" s="341" t="s">
        <v>22</v>
      </c>
      <c r="F7" s="325"/>
      <c r="G7" s="326"/>
      <c r="H7" s="341" t="s">
        <v>22</v>
      </c>
      <c r="I7" s="325"/>
      <c r="J7" s="331"/>
      <c r="K7" s="651"/>
      <c r="L7" s="651"/>
      <c r="M7" s="1324"/>
    </row>
    <row r="8" spans="1:13" ht="20.25" customHeight="1" x14ac:dyDescent="0.2">
      <c r="A8" s="745"/>
      <c r="B8" s="1333"/>
      <c r="C8" s="1339"/>
      <c r="D8" s="1336"/>
      <c r="E8" s="342">
        <v>0.78472222222222221</v>
      </c>
      <c r="F8" s="327"/>
      <c r="G8" s="328"/>
      <c r="H8" s="342">
        <v>0.79861111111111116</v>
      </c>
      <c r="I8" s="327"/>
      <c r="J8" s="328"/>
      <c r="K8" s="651"/>
      <c r="L8" s="651"/>
      <c r="M8" s="1324"/>
    </row>
    <row r="9" spans="1:13" ht="18" customHeight="1" thickBot="1" x14ac:dyDescent="0.25">
      <c r="A9" s="863"/>
      <c r="B9" s="1334"/>
      <c r="C9" s="1343"/>
      <c r="D9" s="1337"/>
      <c r="E9" s="860" t="s">
        <v>21</v>
      </c>
      <c r="F9" s="861" t="str">
        <f>E3</f>
        <v>①</v>
      </c>
      <c r="G9" s="862" t="s">
        <v>23</v>
      </c>
      <c r="H9" s="352" t="s">
        <v>21</v>
      </c>
      <c r="I9" s="861" t="str">
        <f>E3</f>
        <v>①</v>
      </c>
      <c r="J9" s="862" t="s">
        <v>23</v>
      </c>
      <c r="K9" s="651"/>
      <c r="L9" s="651"/>
      <c r="M9" s="1324"/>
    </row>
    <row r="10" spans="1:13" ht="18" customHeight="1" thickBot="1" x14ac:dyDescent="0.25">
      <c r="L10" s="651"/>
      <c r="M10" s="1324"/>
    </row>
    <row r="11" spans="1:13" ht="20.25" customHeight="1" thickBot="1" x14ac:dyDescent="0.25">
      <c r="A11" s="732" t="s">
        <v>11</v>
      </c>
      <c r="B11" s="733" t="s">
        <v>12</v>
      </c>
      <c r="C11" s="1342" t="s">
        <v>13</v>
      </c>
      <c r="D11" s="1331"/>
      <c r="E11" s="821" t="s">
        <v>14</v>
      </c>
      <c r="F11" s="1342" t="s">
        <v>15</v>
      </c>
      <c r="G11" s="1331"/>
      <c r="H11" s="733" t="s">
        <v>14</v>
      </c>
      <c r="I11" s="1330" t="s">
        <v>16</v>
      </c>
      <c r="J11" s="1331"/>
      <c r="L11" s="651"/>
      <c r="M11" s="1324"/>
    </row>
    <row r="12" spans="1:13" ht="20.25" customHeight="1" thickBot="1" x14ac:dyDescent="0.25">
      <c r="A12" s="735"/>
      <c r="B12" s="1332" t="s">
        <v>363</v>
      </c>
      <c r="C12" s="736" t="s">
        <v>17</v>
      </c>
      <c r="D12" s="737" t="s">
        <v>18</v>
      </c>
      <c r="E12" s="738"/>
      <c r="F12" s="323"/>
      <c r="G12" s="739"/>
      <c r="H12" s="738"/>
      <c r="I12" s="323"/>
      <c r="J12" s="324"/>
      <c r="L12" s="651"/>
      <c r="M12" s="1324"/>
    </row>
    <row r="13" spans="1:13" ht="18" customHeight="1" x14ac:dyDescent="0.2">
      <c r="A13" s="740">
        <v>9</v>
      </c>
      <c r="B13" s="1333"/>
      <c r="C13" s="1344">
        <f>G17</f>
        <v>0</v>
      </c>
      <c r="D13" s="1335"/>
      <c r="E13" s="341" t="s">
        <v>19</v>
      </c>
      <c r="F13" s="325"/>
      <c r="G13" s="326"/>
      <c r="H13" s="341" t="s">
        <v>19</v>
      </c>
      <c r="I13" s="325"/>
      <c r="J13" s="331"/>
      <c r="K13" s="651"/>
      <c r="L13" s="651"/>
      <c r="M13" s="1324"/>
    </row>
    <row r="14" spans="1:13" ht="18" customHeight="1" x14ac:dyDescent="0.2">
      <c r="A14" s="741" t="s">
        <v>26</v>
      </c>
      <c r="B14" s="1333"/>
      <c r="C14" s="1339"/>
      <c r="D14" s="1336"/>
      <c r="E14" s="342">
        <v>0.72916666666666663</v>
      </c>
      <c r="F14" s="327"/>
      <c r="G14" s="328"/>
      <c r="H14" s="342">
        <v>0.74305555555555547</v>
      </c>
      <c r="I14" s="327"/>
      <c r="J14" s="328"/>
      <c r="L14" s="660"/>
      <c r="M14" s="1324"/>
    </row>
    <row r="15" spans="1:13" ht="20.25" customHeight="1" thickBot="1" x14ac:dyDescent="0.25">
      <c r="A15" s="741">
        <v>19</v>
      </c>
      <c r="B15" s="1333"/>
      <c r="C15" s="1340"/>
      <c r="D15" s="1336"/>
      <c r="E15" s="860" t="s">
        <v>21</v>
      </c>
      <c r="F15" s="861" t="str">
        <f>E17</f>
        <v>②</v>
      </c>
      <c r="G15" s="862" t="s">
        <v>23</v>
      </c>
      <c r="H15" s="352" t="s">
        <v>21</v>
      </c>
      <c r="I15" s="861" t="str">
        <f>H17</f>
        <v>②</v>
      </c>
      <c r="J15" s="862" t="s">
        <v>23</v>
      </c>
      <c r="L15" s="660"/>
      <c r="M15" s="1324"/>
    </row>
    <row r="16" spans="1:13" ht="20.25" customHeight="1" x14ac:dyDescent="0.2">
      <c r="A16" s="741" t="s">
        <v>11</v>
      </c>
      <c r="B16" s="1333"/>
      <c r="C16" s="1383">
        <f>G14</f>
        <v>0</v>
      </c>
      <c r="D16" s="1336"/>
      <c r="E16" s="341"/>
      <c r="F16" s="323"/>
      <c r="G16" s="739"/>
      <c r="H16" s="341"/>
      <c r="I16" s="323"/>
      <c r="J16" s="739"/>
      <c r="L16" s="660"/>
      <c r="M16" s="1324"/>
    </row>
    <row r="17" spans="1:13" ht="18" customHeight="1" x14ac:dyDescent="0.2">
      <c r="A17" s="745" t="s">
        <v>29</v>
      </c>
      <c r="B17" s="1333"/>
      <c r="C17" s="1339"/>
      <c r="D17" s="1336"/>
      <c r="E17" s="341" t="s">
        <v>22</v>
      </c>
      <c r="F17" s="325"/>
      <c r="G17" s="326"/>
      <c r="H17" s="341" t="s">
        <v>22</v>
      </c>
      <c r="I17" s="325"/>
      <c r="J17" s="331"/>
      <c r="K17" s="651"/>
      <c r="L17" s="651"/>
      <c r="M17" s="1324"/>
    </row>
    <row r="18" spans="1:13" ht="18" customHeight="1" x14ac:dyDescent="0.2">
      <c r="A18" s="745"/>
      <c r="B18" s="1333"/>
      <c r="C18" s="1339"/>
      <c r="D18" s="1336"/>
      <c r="E18" s="342">
        <v>0.78472222222222221</v>
      </c>
      <c r="F18" s="327"/>
      <c r="G18" s="328"/>
      <c r="H18" s="342">
        <v>0.79861111111111116</v>
      </c>
      <c r="I18" s="327"/>
      <c r="J18" s="328"/>
      <c r="L18" s="651"/>
      <c r="M18" s="1324"/>
    </row>
    <row r="19" spans="1:13" ht="20.25" customHeight="1" thickBot="1" x14ac:dyDescent="0.25">
      <c r="A19" s="863"/>
      <c r="B19" s="1334"/>
      <c r="C19" s="1343"/>
      <c r="D19" s="1337"/>
      <c r="E19" s="860" t="s">
        <v>21</v>
      </c>
      <c r="F19" s="861" t="str">
        <f>E13</f>
        <v>①</v>
      </c>
      <c r="G19" s="862" t="s">
        <v>23</v>
      </c>
      <c r="H19" s="352" t="s">
        <v>21</v>
      </c>
      <c r="I19" s="861" t="str">
        <f>E13</f>
        <v>①</v>
      </c>
      <c r="J19" s="862" t="s">
        <v>23</v>
      </c>
      <c r="L19" s="651"/>
      <c r="M19" s="1324"/>
    </row>
    <row r="20" spans="1:13" ht="20.25" customHeight="1" thickBot="1" x14ac:dyDescent="0.25">
      <c r="L20" s="651"/>
      <c r="M20" s="1324"/>
    </row>
    <row r="21" spans="1:13" ht="18" customHeight="1" thickBot="1" x14ac:dyDescent="0.25">
      <c r="A21" s="732" t="s">
        <v>11</v>
      </c>
      <c r="B21" s="733" t="s">
        <v>12</v>
      </c>
      <c r="C21" s="1342" t="s">
        <v>13</v>
      </c>
      <c r="D21" s="1331"/>
      <c r="E21" s="821" t="s">
        <v>14</v>
      </c>
      <c r="F21" s="1342" t="s">
        <v>15</v>
      </c>
      <c r="G21" s="1331"/>
      <c r="H21" s="733" t="s">
        <v>14</v>
      </c>
      <c r="I21" s="1330" t="s">
        <v>16</v>
      </c>
      <c r="J21" s="1331"/>
      <c r="K21" s="651"/>
      <c r="L21" s="651"/>
      <c r="M21" s="1324"/>
    </row>
    <row r="22" spans="1:13" ht="18" customHeight="1" thickBot="1" x14ac:dyDescent="0.25">
      <c r="A22" s="735"/>
      <c r="B22" s="1332" t="s">
        <v>69</v>
      </c>
      <c r="C22" s="736" t="s">
        <v>17</v>
      </c>
      <c r="D22" s="737" t="s">
        <v>18</v>
      </c>
      <c r="E22" s="738"/>
      <c r="F22" s="323"/>
      <c r="G22" s="739"/>
      <c r="H22" s="738"/>
      <c r="I22" s="323"/>
      <c r="J22" s="324"/>
      <c r="L22" s="448"/>
      <c r="M22" s="1324"/>
    </row>
    <row r="23" spans="1:13" ht="20.25" customHeight="1" x14ac:dyDescent="0.2">
      <c r="A23" s="740">
        <v>9</v>
      </c>
      <c r="B23" s="1333"/>
      <c r="C23" s="1344">
        <f>G27</f>
        <v>0</v>
      </c>
      <c r="D23" s="1335"/>
      <c r="E23" s="341" t="s">
        <v>19</v>
      </c>
      <c r="F23" s="325"/>
      <c r="G23" s="326"/>
      <c r="H23" s="341" t="s">
        <v>19</v>
      </c>
      <c r="I23" s="325"/>
      <c r="J23" s="331"/>
      <c r="L23" s="448"/>
      <c r="M23" s="1324"/>
    </row>
    <row r="24" spans="1:13" ht="20.25" customHeight="1" x14ac:dyDescent="0.2">
      <c r="A24" s="741" t="s">
        <v>26</v>
      </c>
      <c r="B24" s="1333"/>
      <c r="C24" s="1339"/>
      <c r="D24" s="1336"/>
      <c r="E24" s="342">
        <v>0.72916666666666663</v>
      </c>
      <c r="F24" s="327"/>
      <c r="G24" s="328"/>
      <c r="H24" s="342">
        <v>0.74305555555555547</v>
      </c>
      <c r="I24" s="327"/>
      <c r="J24" s="328"/>
      <c r="L24" s="448"/>
      <c r="M24" s="1324"/>
    </row>
    <row r="25" spans="1:13" ht="18" customHeight="1" thickBot="1" x14ac:dyDescent="0.25">
      <c r="A25" s="741">
        <v>19</v>
      </c>
      <c r="B25" s="1333"/>
      <c r="C25" s="1340"/>
      <c r="D25" s="1336"/>
      <c r="E25" s="860" t="s">
        <v>21</v>
      </c>
      <c r="F25" s="861" t="str">
        <f>E27</f>
        <v>②</v>
      </c>
      <c r="G25" s="862" t="s">
        <v>23</v>
      </c>
      <c r="H25" s="352" t="s">
        <v>21</v>
      </c>
      <c r="I25" s="861" t="str">
        <f>H27</f>
        <v>②</v>
      </c>
      <c r="J25" s="862" t="s">
        <v>23</v>
      </c>
      <c r="K25" s="651"/>
      <c r="L25" s="448"/>
      <c r="M25" s="1324"/>
    </row>
    <row r="26" spans="1:13" ht="18" customHeight="1" x14ac:dyDescent="0.2">
      <c r="A26" s="741" t="s">
        <v>11</v>
      </c>
      <c r="B26" s="1333"/>
      <c r="C26" s="1383">
        <f>G24</f>
        <v>0</v>
      </c>
      <c r="D26" s="1336"/>
      <c r="E26" s="341"/>
      <c r="F26" s="323"/>
      <c r="G26" s="739"/>
      <c r="H26" s="341"/>
      <c r="I26" s="323"/>
      <c r="J26" s="739"/>
      <c r="L26" s="448"/>
      <c r="M26" s="1324"/>
    </row>
    <row r="27" spans="1:13" ht="20.25" customHeight="1" x14ac:dyDescent="0.2">
      <c r="A27" s="745" t="s">
        <v>29</v>
      </c>
      <c r="B27" s="1333"/>
      <c r="C27" s="1339"/>
      <c r="D27" s="1336"/>
      <c r="E27" s="341" t="s">
        <v>22</v>
      </c>
      <c r="F27" s="325"/>
      <c r="G27" s="326"/>
      <c r="H27" s="341" t="s">
        <v>22</v>
      </c>
      <c r="I27" s="325"/>
      <c r="J27" s="331"/>
      <c r="L27" s="448"/>
      <c r="M27" s="1324"/>
    </row>
    <row r="28" spans="1:13" ht="20.25" customHeight="1" x14ac:dyDescent="0.2">
      <c r="A28" s="745"/>
      <c r="B28" s="1333"/>
      <c r="C28" s="1339"/>
      <c r="D28" s="1336"/>
      <c r="E28" s="342">
        <v>0.78472222222222221</v>
      </c>
      <c r="F28" s="327"/>
      <c r="G28" s="328"/>
      <c r="H28" s="342">
        <v>0.79861111111111116</v>
      </c>
      <c r="I28" s="327"/>
      <c r="J28" s="328"/>
      <c r="L28" s="651"/>
      <c r="M28" s="1324"/>
    </row>
    <row r="29" spans="1:13" ht="18" customHeight="1" thickBot="1" x14ac:dyDescent="0.25">
      <c r="A29" s="863"/>
      <c r="B29" s="1334"/>
      <c r="C29" s="1343"/>
      <c r="D29" s="1337"/>
      <c r="E29" s="860" t="s">
        <v>21</v>
      </c>
      <c r="F29" s="861" t="str">
        <f>E23</f>
        <v>①</v>
      </c>
      <c r="G29" s="862" t="s">
        <v>23</v>
      </c>
      <c r="H29" s="352" t="s">
        <v>21</v>
      </c>
      <c r="I29" s="861" t="str">
        <f>E23</f>
        <v>①</v>
      </c>
      <c r="J29" s="862" t="s">
        <v>23</v>
      </c>
      <c r="K29" s="651"/>
      <c r="L29" s="651"/>
      <c r="M29" s="1324"/>
    </row>
    <row r="30" spans="1:13" ht="18" customHeight="1" x14ac:dyDescent="0.2">
      <c r="L30" s="651"/>
      <c r="M30" s="1324"/>
    </row>
    <row r="31" spans="1:13" ht="20.25" customHeight="1" x14ac:dyDescent="0.2">
      <c r="L31" s="651"/>
      <c r="M31" s="1324"/>
    </row>
  </sheetData>
  <mergeCells count="22">
    <mergeCell ref="M4:M31"/>
    <mergeCell ref="B2:B9"/>
    <mergeCell ref="D3:D9"/>
    <mergeCell ref="I1:J1"/>
    <mergeCell ref="C1:D1"/>
    <mergeCell ref="F1:G1"/>
    <mergeCell ref="C3:C5"/>
    <mergeCell ref="C6:C9"/>
    <mergeCell ref="C11:D11"/>
    <mergeCell ref="F11:G11"/>
    <mergeCell ref="I11:J11"/>
    <mergeCell ref="F21:G21"/>
    <mergeCell ref="I21:J21"/>
    <mergeCell ref="B22:B29"/>
    <mergeCell ref="C23:C25"/>
    <mergeCell ref="D23:D29"/>
    <mergeCell ref="C26:C29"/>
    <mergeCell ref="B12:B19"/>
    <mergeCell ref="C13:C15"/>
    <mergeCell ref="D13:D19"/>
    <mergeCell ref="C16:C19"/>
    <mergeCell ref="C21:D21"/>
  </mergeCells>
  <phoneticPr fontId="20"/>
  <dataValidations count="1">
    <dataValidation imeMode="halfAlpha" allowBlank="1" showInputMessage="1" showErrorMessage="1" sqref="G7 J3 G3 J7 G17 J13 G13 J17 G27 J23 G23 J27" xr:uid="{00000000-0002-0000-2000-000000000000}"/>
  </dataValidations>
  <pageMargins left="0.7" right="0.7" top="0.75" bottom="0.75" header="0.3" footer="0.3"/>
  <pageSetup paperSize="9" scale="8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Q45"/>
  <sheetViews>
    <sheetView view="pageBreakPreview" zoomScale="90" zoomScaleNormal="100" zoomScaleSheetLayoutView="90" workbookViewId="0"/>
  </sheetViews>
  <sheetFormatPr defaultColWidth="8.88671875" defaultRowHeight="14.4" x14ac:dyDescent="0.2"/>
  <cols>
    <col min="1" max="1" width="2.6640625" style="505" customWidth="1"/>
    <col min="2" max="3" width="6.6640625" style="505" customWidth="1"/>
    <col min="4" max="4" width="8.88671875" style="505" customWidth="1"/>
    <col min="5" max="6" width="6.6640625" style="505" customWidth="1"/>
    <col min="7" max="7" width="4.6640625" style="505" customWidth="1"/>
    <col min="8" max="8" width="18.6640625" style="505" customWidth="1"/>
    <col min="9" max="9" width="6.6640625" style="505" customWidth="1"/>
    <col min="10" max="10" width="4.6640625" style="505" customWidth="1"/>
    <col min="11" max="11" width="18.6640625" style="505" customWidth="1"/>
    <col min="12" max="12" width="6.6640625" style="505" customWidth="1"/>
    <col min="13" max="13" width="4.6640625" style="505" customWidth="1"/>
    <col min="14" max="14" width="18.6640625" style="505" customWidth="1"/>
    <col min="15" max="15" width="6.6640625" style="505" customWidth="1"/>
    <col min="16" max="16" width="4.6640625" style="505" customWidth="1"/>
    <col min="17" max="17" width="18.6640625" style="505" customWidth="1"/>
    <col min="18" max="18" width="2.6640625" style="505" customWidth="1"/>
    <col min="19" max="16384" width="8.88671875" style="505"/>
  </cols>
  <sheetData>
    <row r="1" spans="2:17" x14ac:dyDescent="0.2">
      <c r="B1" s="1365" t="s">
        <v>11</v>
      </c>
      <c r="C1" s="1367" t="s">
        <v>12</v>
      </c>
      <c r="D1" s="450" t="s">
        <v>13</v>
      </c>
      <c r="E1" s="451"/>
      <c r="F1" s="1369" t="s">
        <v>38</v>
      </c>
      <c r="G1" s="1351" t="s">
        <v>15</v>
      </c>
      <c r="H1" s="1352"/>
      <c r="I1" s="1369" t="s">
        <v>38</v>
      </c>
      <c r="J1" s="1351" t="s">
        <v>16</v>
      </c>
      <c r="K1" s="1352"/>
      <c r="L1" s="1369" t="s">
        <v>38</v>
      </c>
      <c r="M1" s="1351" t="s">
        <v>39</v>
      </c>
      <c r="N1" s="1352"/>
      <c r="O1" s="1369" t="s">
        <v>38</v>
      </c>
      <c r="P1" s="1351" t="s">
        <v>40</v>
      </c>
      <c r="Q1" s="1352"/>
    </row>
    <row r="2" spans="2:17" ht="15" thickBot="1" x14ac:dyDescent="0.25">
      <c r="B2" s="1366"/>
      <c r="C2" s="1368"/>
      <c r="D2" s="452" t="s">
        <v>41</v>
      </c>
      <c r="E2" s="656" t="s">
        <v>42</v>
      </c>
      <c r="F2" s="1368"/>
      <c r="G2" s="1370"/>
      <c r="H2" s="1371"/>
      <c r="I2" s="1368"/>
      <c r="J2" s="1370"/>
      <c r="K2" s="1371"/>
      <c r="L2" s="1368"/>
      <c r="M2" s="1370"/>
      <c r="N2" s="1371"/>
      <c r="O2" s="1368"/>
      <c r="P2" s="1370"/>
      <c r="Q2" s="1371"/>
    </row>
    <row r="3" spans="2:17" ht="20.25" customHeight="1" x14ac:dyDescent="0.2">
      <c r="B3" s="211"/>
      <c r="C3" s="1321" t="s">
        <v>43</v>
      </c>
      <c r="D3" s="1254" t="str">
        <f>H8</f>
        <v>ASA</v>
      </c>
      <c r="E3" s="983"/>
      <c r="F3" s="651"/>
      <c r="G3" s="514">
        <v>-271</v>
      </c>
      <c r="H3" s="111" t="s">
        <v>1042</v>
      </c>
      <c r="I3" s="511"/>
      <c r="J3" s="89">
        <f>G3-1</f>
        <v>-272</v>
      </c>
      <c r="K3" s="818" t="str">
        <f>'0807千島,0822丸善,0912臨海'!R2</f>
        <v>男子-4部　た</v>
      </c>
      <c r="L3" s="651"/>
      <c r="M3" s="89">
        <f>J3-1</f>
        <v>-273</v>
      </c>
      <c r="N3" s="111" t="str">
        <f>OP_リーグ戦!AF37</f>
        <v>男子1部 3位リーグ</v>
      </c>
      <c r="O3" s="511"/>
      <c r="P3" s="89">
        <f>M3-1</f>
        <v>-274</v>
      </c>
      <c r="Q3" s="818" t="str">
        <f>OP_リーグ戦!CA33</f>
        <v>男子-4部　と</v>
      </c>
    </row>
    <row r="4" spans="2:17" ht="20.25" customHeight="1" x14ac:dyDescent="0.2">
      <c r="B4" s="211"/>
      <c r="C4" s="1310"/>
      <c r="D4" s="1249"/>
      <c r="E4" s="457"/>
      <c r="F4" s="651" t="s">
        <v>19</v>
      </c>
      <c r="G4" s="101">
        <v>3</v>
      </c>
      <c r="H4" s="103" t="str">
        <f>'0722八尾'!G3</f>
        <v>Regain</v>
      </c>
      <c r="I4" s="651" t="s">
        <v>19</v>
      </c>
      <c r="J4" s="101">
        <v>3</v>
      </c>
      <c r="K4" s="103" t="str">
        <f>'0711おおきに'!S11</f>
        <v>SaladBall</v>
      </c>
      <c r="L4" s="651" t="s">
        <v>19</v>
      </c>
      <c r="M4" s="101">
        <v>3</v>
      </c>
      <c r="N4" s="103" t="str">
        <f>OP_リーグ戦!AF6</f>
        <v>1部リーグC3位</v>
      </c>
      <c r="O4" s="651" t="s">
        <v>19</v>
      </c>
      <c r="P4" s="101">
        <v>5</v>
      </c>
      <c r="Q4" s="509" t="str">
        <f>OP_リーグ戦!CA10</f>
        <v>Psychopath</v>
      </c>
    </row>
    <row r="5" spans="2:17" ht="20.25" customHeight="1" x14ac:dyDescent="0.2">
      <c r="B5" s="211"/>
      <c r="C5" s="1310"/>
      <c r="D5" s="1249"/>
      <c r="E5" s="454"/>
      <c r="F5" s="265">
        <v>0.40277777777777773</v>
      </c>
      <c r="G5" s="100">
        <v>2</v>
      </c>
      <c r="H5" s="105" t="str">
        <f>'0722八尾'!G8</f>
        <v>MARBLE</v>
      </c>
      <c r="I5" s="265">
        <v>0.41666666666666669</v>
      </c>
      <c r="J5" s="100">
        <v>2</v>
      </c>
      <c r="K5" s="105" t="str">
        <f>'0711おおきに'!P4</f>
        <v>VERMELHO</v>
      </c>
      <c r="L5" s="265">
        <v>0.40277777777777773</v>
      </c>
      <c r="M5" s="100">
        <v>2</v>
      </c>
      <c r="N5" s="105" t="str">
        <f>'1009,10,16千島,1017美原'!U20</f>
        <v>1部リーグB3位</v>
      </c>
      <c r="O5" s="265">
        <v>0.41666666666666669</v>
      </c>
      <c r="P5" s="100">
        <v>1</v>
      </c>
      <c r="Q5" s="148" t="str">
        <f>'0711おおきに'!P11</f>
        <v>ゆとり世代</v>
      </c>
    </row>
    <row r="6" spans="2:17" ht="20.25" customHeight="1" thickBot="1" x14ac:dyDescent="0.25">
      <c r="B6" s="211"/>
      <c r="C6" s="1310"/>
      <c r="D6" s="1294"/>
      <c r="E6" s="454"/>
      <c r="F6" s="264" t="s">
        <v>21</v>
      </c>
      <c r="G6" s="1287" t="s">
        <v>185</v>
      </c>
      <c r="H6" s="1288"/>
      <c r="I6" s="264" t="s">
        <v>21</v>
      </c>
      <c r="J6" s="1287" t="s">
        <v>374</v>
      </c>
      <c r="K6" s="1288"/>
      <c r="L6" s="264" t="s">
        <v>21</v>
      </c>
      <c r="M6" s="1287" t="s">
        <v>198</v>
      </c>
      <c r="N6" s="1288"/>
      <c r="O6" s="264" t="s">
        <v>21</v>
      </c>
      <c r="P6" s="1287" t="s">
        <v>374</v>
      </c>
      <c r="Q6" s="1288"/>
    </row>
    <row r="7" spans="2:17" ht="20.25" customHeight="1" x14ac:dyDescent="0.2">
      <c r="B7" s="211"/>
      <c r="C7" s="1310"/>
      <c r="D7" s="1349" t="str">
        <f>H5</f>
        <v>MARBLE</v>
      </c>
      <c r="E7" s="454"/>
      <c r="F7" s="651"/>
      <c r="G7" s="859">
        <f>P3-1</f>
        <v>-275</v>
      </c>
      <c r="H7" s="111" t="s">
        <v>1043</v>
      </c>
      <c r="I7" s="651"/>
      <c r="J7" s="89">
        <f>G7-1</f>
        <v>-276</v>
      </c>
      <c r="K7" s="818" t="str">
        <f>'0807千島,0822丸善,0912臨海'!R6</f>
        <v>男子-4部　つ</v>
      </c>
      <c r="L7" s="651"/>
      <c r="M7" s="89">
        <f>J7-1</f>
        <v>-277</v>
      </c>
      <c r="N7" s="111" t="str">
        <f>OP_リーグ戦!AD37</f>
        <v>男子1部 2位リーグ</v>
      </c>
      <c r="O7" s="651"/>
      <c r="P7" s="89">
        <f>M7-1</f>
        <v>-278</v>
      </c>
      <c r="Q7" s="818" t="str">
        <f>'0807千島,0822丸善,0912臨海'!U2</f>
        <v>男子-4部　ち</v>
      </c>
    </row>
    <row r="8" spans="2:17" ht="20.25" customHeight="1" x14ac:dyDescent="0.2">
      <c r="B8" s="362"/>
      <c r="C8" s="1310"/>
      <c r="D8" s="1249"/>
      <c r="E8" s="454"/>
      <c r="F8" s="651" t="s">
        <v>22</v>
      </c>
      <c r="G8" s="101">
        <v>3</v>
      </c>
      <c r="H8" s="103" t="str">
        <f>'0722八尾'!J3</f>
        <v>ASA</v>
      </c>
      <c r="I8" s="651" t="s">
        <v>22</v>
      </c>
      <c r="J8" s="101">
        <v>3</v>
      </c>
      <c r="K8" s="103" t="str">
        <f>'0711おおきに'!S15</f>
        <v>My pacers</v>
      </c>
      <c r="L8" s="651" t="s">
        <v>22</v>
      </c>
      <c r="M8" s="101">
        <v>3</v>
      </c>
      <c r="N8" s="103" t="str">
        <f>OP_リーグ戦!AD6</f>
        <v>1部リーグC2位</v>
      </c>
      <c r="O8" s="651" t="s">
        <v>22</v>
      </c>
      <c r="P8" s="101">
        <v>3</v>
      </c>
      <c r="Q8" s="103" t="str">
        <f>'0711おおきに'!P15</f>
        <v>Nuts</v>
      </c>
    </row>
    <row r="9" spans="2:17" ht="20.25" customHeight="1" x14ac:dyDescent="0.2">
      <c r="B9" s="362"/>
      <c r="C9" s="1310"/>
      <c r="D9" s="1249"/>
      <c r="E9" s="454"/>
      <c r="F9" s="265">
        <v>0.45833333333333331</v>
      </c>
      <c r="G9" s="100">
        <v>2</v>
      </c>
      <c r="H9" s="105" t="str">
        <f>'0722八尾'!J8</f>
        <v>フリッパーズ</v>
      </c>
      <c r="I9" s="265">
        <v>0.47222222222222227</v>
      </c>
      <c r="J9" s="100">
        <v>2</v>
      </c>
      <c r="K9" s="105" t="str">
        <f>'0711おおきに'!P8</f>
        <v>損保ジャパン日本興亜</v>
      </c>
      <c r="L9" s="265">
        <v>0.45833333333333331</v>
      </c>
      <c r="M9" s="100">
        <v>2</v>
      </c>
      <c r="N9" s="105" t="str">
        <f>'1024丸善,1024,30千島,1103美原'!U20</f>
        <v>1部リーグB2位</v>
      </c>
      <c r="O9" s="265">
        <v>0.47222222222222227</v>
      </c>
      <c r="P9" s="100">
        <v>2</v>
      </c>
      <c r="Q9" s="105" t="str">
        <f>'0711おおきに'!S4</f>
        <v>星籠会</v>
      </c>
    </row>
    <row r="10" spans="2:17" ht="20.25" customHeight="1" thickBot="1" x14ac:dyDescent="0.25">
      <c r="B10" s="362">
        <v>9</v>
      </c>
      <c r="C10" s="1310"/>
      <c r="D10" s="1295"/>
      <c r="E10" s="455"/>
      <c r="F10" s="264" t="s">
        <v>21</v>
      </c>
      <c r="G10" s="1287" t="s">
        <v>47</v>
      </c>
      <c r="H10" s="1288"/>
      <c r="I10" s="264" t="s">
        <v>21</v>
      </c>
      <c r="J10" s="1287" t="s">
        <v>47</v>
      </c>
      <c r="K10" s="1288"/>
      <c r="L10" s="264" t="s">
        <v>21</v>
      </c>
      <c r="M10" s="1287" t="s">
        <v>47</v>
      </c>
      <c r="N10" s="1288"/>
      <c r="O10" s="264" t="s">
        <v>21</v>
      </c>
      <c r="P10" s="1363" t="s">
        <v>47</v>
      </c>
      <c r="Q10" s="1364"/>
    </row>
    <row r="11" spans="2:17" ht="20.25" customHeight="1" x14ac:dyDescent="0.2">
      <c r="B11" s="362" t="s">
        <v>26</v>
      </c>
      <c r="C11" s="1310"/>
      <c r="D11" s="1254" t="str">
        <f>K9</f>
        <v>損保ジャパン日本興亜</v>
      </c>
      <c r="E11" s="454"/>
      <c r="F11" s="651"/>
      <c r="G11" s="859">
        <f>P7-1</f>
        <v>-279</v>
      </c>
      <c r="H11" s="111" t="s">
        <v>1042</v>
      </c>
      <c r="I11" s="651"/>
      <c r="J11" s="89">
        <f>G11-1</f>
        <v>-280</v>
      </c>
      <c r="K11" s="818" t="str">
        <f>'0920岸和田'!Q3</f>
        <v>男子-4部　と</v>
      </c>
      <c r="L11" s="651"/>
      <c r="M11" s="89">
        <f>J11-1</f>
        <v>-281</v>
      </c>
      <c r="N11" s="953" t="s">
        <v>440</v>
      </c>
      <c r="O11" s="651"/>
      <c r="P11" s="89">
        <f>M11-1</f>
        <v>-282</v>
      </c>
      <c r="Q11" s="818" t="str">
        <f>'0807千島,0822丸善,0912臨海'!U6</f>
        <v>男子-4部　て</v>
      </c>
    </row>
    <row r="12" spans="2:17" ht="20.25" customHeight="1" x14ac:dyDescent="0.2">
      <c r="B12" s="511">
        <v>20</v>
      </c>
      <c r="C12" s="1310"/>
      <c r="D12" s="1249"/>
      <c r="E12" s="454"/>
      <c r="F12" s="651" t="s">
        <v>24</v>
      </c>
      <c r="G12" s="101">
        <v>1</v>
      </c>
      <c r="H12" s="509" t="str">
        <f>'0722八尾'!G7</f>
        <v>FULL</v>
      </c>
      <c r="I12" s="651" t="s">
        <v>24</v>
      </c>
      <c r="J12" s="101">
        <v>3</v>
      </c>
      <c r="K12" s="103" t="str">
        <f>'0613おおきに'!S11</f>
        <v>STAY　COOL</v>
      </c>
      <c r="L12" s="651" t="s">
        <v>24</v>
      </c>
      <c r="M12" s="510"/>
      <c r="N12" s="934" t="s">
        <v>443</v>
      </c>
      <c r="O12" s="651" t="s">
        <v>24</v>
      </c>
      <c r="P12" s="101">
        <v>3</v>
      </c>
      <c r="Q12" s="103" t="str">
        <f>'0711おおきに'!P19</f>
        <v>JADE</v>
      </c>
    </row>
    <row r="13" spans="2:17" ht="20.25" customHeight="1" x14ac:dyDescent="0.2">
      <c r="B13" s="511" t="s">
        <v>11</v>
      </c>
      <c r="C13" s="1310"/>
      <c r="D13" s="1249"/>
      <c r="E13" s="454"/>
      <c r="F13" s="266">
        <v>0.51388888888888895</v>
      </c>
      <c r="G13" s="100">
        <v>4</v>
      </c>
      <c r="H13" s="508" t="str">
        <f>'0722八尾'!G4</f>
        <v>バリヤーズ</v>
      </c>
      <c r="I13" s="266">
        <v>0.52777777777777779</v>
      </c>
      <c r="J13" s="100">
        <v>2</v>
      </c>
      <c r="K13" s="105" t="str">
        <f>'0711おおきに'!P12</f>
        <v>大阪山田クラブ</v>
      </c>
      <c r="L13" s="266">
        <v>0.51388888888888895</v>
      </c>
      <c r="M13" s="513"/>
      <c r="N13" s="933" t="s">
        <v>444</v>
      </c>
      <c r="O13" s="266">
        <v>0.52777777777777779</v>
      </c>
      <c r="P13" s="100">
        <v>2</v>
      </c>
      <c r="Q13" s="105" t="str">
        <f>'0711おおきに'!S8</f>
        <v>Quickmonkey</v>
      </c>
    </row>
    <row r="14" spans="2:17" ht="20.25" customHeight="1" thickBot="1" x14ac:dyDescent="0.25">
      <c r="B14" s="211" t="s">
        <v>70</v>
      </c>
      <c r="C14" s="1310"/>
      <c r="D14" s="1294"/>
      <c r="E14" s="454"/>
      <c r="F14" s="264" t="s">
        <v>21</v>
      </c>
      <c r="G14" s="1287" t="s">
        <v>50</v>
      </c>
      <c r="H14" s="1288"/>
      <c r="I14" s="264" t="s">
        <v>21</v>
      </c>
      <c r="J14" s="1287" t="s">
        <v>375</v>
      </c>
      <c r="K14" s="1288"/>
      <c r="L14" s="264" t="s">
        <v>21</v>
      </c>
      <c r="M14" s="1287" t="s">
        <v>185</v>
      </c>
      <c r="N14" s="1288"/>
      <c r="O14" s="264" t="s">
        <v>21</v>
      </c>
      <c r="P14" s="1287" t="s">
        <v>375</v>
      </c>
      <c r="Q14" s="1288"/>
    </row>
    <row r="15" spans="2:17" ht="20.25" customHeight="1" x14ac:dyDescent="0.2">
      <c r="B15" s="211"/>
      <c r="C15" s="1310"/>
      <c r="D15" s="1349" t="str">
        <f>K21</f>
        <v>RAYS</v>
      </c>
      <c r="E15" s="454"/>
      <c r="F15" s="651"/>
      <c r="G15" s="859">
        <f>P11-1</f>
        <v>-283</v>
      </c>
      <c r="H15" s="111" t="s">
        <v>1043</v>
      </c>
      <c r="I15" s="651"/>
      <c r="J15" s="89">
        <f>G15-1</f>
        <v>-284</v>
      </c>
      <c r="K15" s="111" t="str">
        <f>OP_リーグ戦!BF21</f>
        <v>男子-3部B　こ</v>
      </c>
      <c r="L15" s="651"/>
      <c r="M15" s="89">
        <f>J15-1</f>
        <v>-285</v>
      </c>
      <c r="N15" s="953" t="s">
        <v>441</v>
      </c>
      <c r="O15" s="651"/>
      <c r="P15" s="89">
        <f>M15-1</f>
        <v>-286</v>
      </c>
      <c r="Q15" s="818" t="str">
        <f>OP_リーグ戦!CX45</f>
        <v>女子-3部　は</v>
      </c>
    </row>
    <row r="16" spans="2:17" ht="20.25" customHeight="1" x14ac:dyDescent="0.2">
      <c r="B16" s="211"/>
      <c r="C16" s="1310"/>
      <c r="D16" s="1249"/>
      <c r="E16" s="454"/>
      <c r="F16" s="651" t="s">
        <v>25</v>
      </c>
      <c r="G16" s="101">
        <v>1</v>
      </c>
      <c r="H16" s="509" t="str">
        <f>'0722八尾'!J7</f>
        <v>FreeStyle</v>
      </c>
      <c r="I16" s="651" t="s">
        <v>25</v>
      </c>
      <c r="J16" s="101">
        <v>1</v>
      </c>
      <c r="K16" s="509" t="str">
        <f>'0613臨海,東淀川,0704丸善,0710東淀川'!G15</f>
        <v>ラッシングバニーズ</v>
      </c>
      <c r="L16" s="651" t="s">
        <v>25</v>
      </c>
      <c r="M16" s="510"/>
      <c r="N16" s="934" t="s">
        <v>446</v>
      </c>
      <c r="O16" s="651" t="s">
        <v>25</v>
      </c>
      <c r="P16" s="101">
        <v>5</v>
      </c>
      <c r="Q16" s="103" t="str">
        <f>OP_リーグ戦!CX10</f>
        <v>iVrogne</v>
      </c>
    </row>
    <row r="17" spans="1:17" ht="20.25" customHeight="1" x14ac:dyDescent="0.2">
      <c r="B17" s="211"/>
      <c r="C17" s="1310"/>
      <c r="D17" s="1249"/>
      <c r="E17" s="457"/>
      <c r="F17" s="265">
        <v>0.56944444444444442</v>
      </c>
      <c r="G17" s="100">
        <v>4</v>
      </c>
      <c r="H17" s="508" t="str">
        <f>'0722八尾'!J4</f>
        <v>Spirit</v>
      </c>
      <c r="I17" s="265">
        <v>0.58333333333333337</v>
      </c>
      <c r="J17" s="100">
        <v>4</v>
      </c>
      <c r="K17" s="508" t="str">
        <f>'0711東淀川,0717東淀川,丸善'!U8</f>
        <v>LFM</v>
      </c>
      <c r="L17" s="265">
        <v>0.56944444444444442</v>
      </c>
      <c r="M17" s="513"/>
      <c r="N17" s="933" t="s">
        <v>195</v>
      </c>
      <c r="O17" s="265">
        <v>0.58333333333333337</v>
      </c>
      <c r="P17" s="100">
        <v>3</v>
      </c>
      <c r="Q17" s="148" t="str">
        <f>'1003臨海,美原'!U3</f>
        <v>LAPHU</v>
      </c>
    </row>
    <row r="18" spans="1:17" ht="20.25" customHeight="1" thickBot="1" x14ac:dyDescent="0.25">
      <c r="B18" s="211"/>
      <c r="C18" s="1310"/>
      <c r="D18" s="1294"/>
      <c r="E18" s="984"/>
      <c r="F18" s="264" t="s">
        <v>21</v>
      </c>
      <c r="G18" s="1287" t="s">
        <v>198</v>
      </c>
      <c r="H18" s="1288"/>
      <c r="I18" s="264" t="s">
        <v>21</v>
      </c>
      <c r="J18" s="1287" t="s">
        <v>184</v>
      </c>
      <c r="K18" s="1288"/>
      <c r="L18" s="264" t="s">
        <v>21</v>
      </c>
      <c r="M18" s="1287" t="s">
        <v>184</v>
      </c>
      <c r="N18" s="1288"/>
      <c r="O18" s="264" t="s">
        <v>21</v>
      </c>
      <c r="P18" s="1287" t="s">
        <v>376</v>
      </c>
      <c r="Q18" s="1288"/>
    </row>
    <row r="19" spans="1:17" ht="20.25" customHeight="1" x14ac:dyDescent="0.2">
      <c r="B19" s="211"/>
      <c r="C19" s="1310"/>
      <c r="D19" s="1349" t="str">
        <f>K17</f>
        <v>LFM</v>
      </c>
      <c r="E19" s="457"/>
      <c r="F19" s="651"/>
      <c r="G19" s="514"/>
      <c r="H19" s="953"/>
      <c r="I19" s="651"/>
      <c r="J19" s="89">
        <v>-288</v>
      </c>
      <c r="K19" s="111" t="str">
        <f>OP_リーグ戦!BD21</f>
        <v>男子-3部B　け</v>
      </c>
      <c r="L19" s="651"/>
      <c r="M19" s="89">
        <f>J19-1</f>
        <v>-289</v>
      </c>
      <c r="N19" s="515" t="s">
        <v>442</v>
      </c>
      <c r="O19" s="651"/>
      <c r="P19" s="89">
        <f>M19-1</f>
        <v>-290</v>
      </c>
      <c r="Q19" s="818" t="str">
        <f>OP_リーグ戦!CZ45</f>
        <v>女子-3部　ひ</v>
      </c>
    </row>
    <row r="20" spans="1:17" ht="20.25" customHeight="1" x14ac:dyDescent="0.2">
      <c r="B20" s="211"/>
      <c r="C20" s="1310"/>
      <c r="D20" s="1249"/>
      <c r="E20" s="454"/>
      <c r="F20" s="651" t="s">
        <v>27</v>
      </c>
      <c r="G20" s="510"/>
      <c r="H20" s="934"/>
      <c r="I20" s="651" t="s">
        <v>27</v>
      </c>
      <c r="J20" s="101">
        <v>1</v>
      </c>
      <c r="K20" s="509" t="str">
        <f>'0613臨海,東淀川,0704丸善,0710東淀川'!J11</f>
        <v>SPARROWS</v>
      </c>
      <c r="L20" s="651" t="s">
        <v>27</v>
      </c>
      <c r="M20" s="510"/>
      <c r="N20" s="509" t="s">
        <v>445</v>
      </c>
      <c r="O20" s="651" t="s">
        <v>27</v>
      </c>
      <c r="P20" s="101">
        <v>5</v>
      </c>
      <c r="Q20" s="103" t="str">
        <f>OP_リーグ戦!CZ10</f>
        <v>LIB</v>
      </c>
    </row>
    <row r="21" spans="1:17" ht="20.25" customHeight="1" x14ac:dyDescent="0.2">
      <c r="B21" s="211"/>
      <c r="C21" s="1310"/>
      <c r="D21" s="1249"/>
      <c r="E21" s="457"/>
      <c r="F21" s="265"/>
      <c r="G21" s="513"/>
      <c r="H21" s="933"/>
      <c r="I21" s="937">
        <v>0.63888888888888895</v>
      </c>
      <c r="J21" s="951">
        <v>4</v>
      </c>
      <c r="K21" s="932" t="str">
        <f>'0711東淀川,0717東淀川,丸善'!R8</f>
        <v>RAYS</v>
      </c>
      <c r="L21" s="937">
        <v>0.625</v>
      </c>
      <c r="M21" s="951"/>
      <c r="N21" s="933" t="s">
        <v>196</v>
      </c>
      <c r="O21" s="937">
        <v>0.63888888888888895</v>
      </c>
      <c r="P21" s="100">
        <v>3</v>
      </c>
      <c r="Q21" s="148" t="str">
        <f>'1003臨海,美原'!U7</f>
        <v>Amber Cats</v>
      </c>
    </row>
    <row r="22" spans="1:17" ht="20.25" customHeight="1" thickBot="1" x14ac:dyDescent="0.25">
      <c r="B22" s="655"/>
      <c r="C22" s="1322"/>
      <c r="D22" s="1295"/>
      <c r="E22" s="458"/>
      <c r="F22" s="264" t="s">
        <v>21</v>
      </c>
      <c r="G22" s="1287"/>
      <c r="H22" s="1288"/>
      <c r="I22" s="264" t="s">
        <v>21</v>
      </c>
      <c r="J22" s="1287" t="s">
        <v>50</v>
      </c>
      <c r="K22" s="1288"/>
      <c r="L22" s="264" t="s">
        <v>21</v>
      </c>
      <c r="M22" s="1287" t="s">
        <v>50</v>
      </c>
      <c r="N22" s="1288"/>
      <c r="O22" s="264" t="s">
        <v>21</v>
      </c>
      <c r="P22" s="1287" t="s">
        <v>50</v>
      </c>
      <c r="Q22" s="1288"/>
    </row>
    <row r="23" spans="1:17" ht="20.25" customHeight="1" x14ac:dyDescent="0.2">
      <c r="A23" s="150"/>
      <c r="B23" s="150"/>
      <c r="C23" s="151"/>
    </row>
    <row r="24" spans="1:17" ht="20.25" customHeight="1" x14ac:dyDescent="0.2">
      <c r="B24" s="669"/>
      <c r="C24" s="123"/>
      <c r="D24" s="684"/>
      <c r="E24" s="684"/>
      <c r="F24" s="670"/>
      <c r="G24" s="123"/>
      <c r="H24" s="123"/>
      <c r="I24" s="670"/>
      <c r="J24" s="123"/>
      <c r="K24" s="123"/>
      <c r="L24" s="670"/>
      <c r="M24" s="123"/>
      <c r="N24" s="123"/>
      <c r="O24" s="670"/>
      <c r="P24" s="123"/>
      <c r="Q24" s="123"/>
    </row>
    <row r="25" spans="1:17" ht="20.25" customHeight="1" x14ac:dyDescent="0.2">
      <c r="B25" s="669"/>
      <c r="C25" s="123"/>
      <c r="D25" s="684"/>
      <c r="E25" s="684"/>
      <c r="L25" s="123"/>
      <c r="M25" s="123"/>
      <c r="N25" s="123"/>
      <c r="O25" s="123"/>
      <c r="P25" s="123"/>
      <c r="Q25" s="123"/>
    </row>
    <row r="26" spans="1:17" ht="20.25" customHeight="1" x14ac:dyDescent="0.2">
      <c r="B26" s="684"/>
      <c r="C26" s="440"/>
      <c r="D26" s="663"/>
      <c r="E26" s="1"/>
      <c r="L26" s="684"/>
      <c r="M26" s="340"/>
      <c r="N26" s="684"/>
      <c r="O26" s="684"/>
      <c r="P26" s="340"/>
      <c r="Q26" s="684"/>
    </row>
    <row r="27" spans="1:17" ht="20.25" customHeight="1" x14ac:dyDescent="0.2">
      <c r="B27" s="684"/>
      <c r="C27" s="440"/>
      <c r="D27" s="663"/>
      <c r="E27" s="1"/>
      <c r="L27" s="684"/>
      <c r="M27" s="684"/>
      <c r="N27" s="126"/>
      <c r="O27" s="684"/>
      <c r="P27" s="684"/>
      <c r="Q27" s="1"/>
    </row>
    <row r="28" spans="1:17" ht="20.25" customHeight="1" x14ac:dyDescent="0.2">
      <c r="B28" s="684"/>
      <c r="C28" s="440"/>
      <c r="D28" s="663"/>
      <c r="E28" s="440"/>
      <c r="F28" s="672"/>
      <c r="G28" s="672"/>
      <c r="H28" s="126"/>
      <c r="I28" s="672"/>
      <c r="J28" s="672"/>
      <c r="K28" s="126"/>
      <c r="L28" s="265"/>
      <c r="M28" s="684"/>
      <c r="N28" s="1"/>
      <c r="O28" s="265"/>
      <c r="P28" s="684"/>
      <c r="Q28" s="1"/>
    </row>
    <row r="29" spans="1:17" ht="20.25" customHeight="1" x14ac:dyDescent="0.2">
      <c r="B29" s="684"/>
      <c r="C29" s="440"/>
      <c r="D29" s="663"/>
      <c r="E29" s="440"/>
      <c r="F29" s="265"/>
      <c r="G29" s="672"/>
      <c r="H29" s="1"/>
      <c r="I29" s="265"/>
      <c r="J29" s="672"/>
      <c r="K29" s="1"/>
      <c r="L29" s="684"/>
      <c r="M29" s="123"/>
      <c r="N29" s="123"/>
      <c r="O29" s="684"/>
      <c r="P29" s="123"/>
      <c r="Q29" s="123"/>
    </row>
    <row r="30" spans="1:17" ht="20.25" customHeight="1" x14ac:dyDescent="0.2">
      <c r="B30" s="684"/>
      <c r="C30" s="440"/>
      <c r="D30" s="663"/>
      <c r="E30" s="440"/>
      <c r="J30" s="1325"/>
      <c r="K30" s="1325"/>
      <c r="L30" s="684"/>
      <c r="M30" s="340"/>
      <c r="N30" s="684"/>
      <c r="O30" s="684"/>
      <c r="P30" s="340"/>
      <c r="Q30" s="684"/>
    </row>
    <row r="31" spans="1:17" ht="20.25" customHeight="1" x14ac:dyDescent="0.2">
      <c r="B31" s="687"/>
      <c r="C31" s="440"/>
      <c r="D31" s="663"/>
      <c r="E31" s="440"/>
      <c r="J31" s="340"/>
      <c r="K31" s="672"/>
      <c r="L31" s="684"/>
      <c r="M31" s="684"/>
      <c r="N31" s="126"/>
      <c r="O31" s="684"/>
      <c r="P31" s="684"/>
      <c r="Q31" s="1"/>
    </row>
    <row r="32" spans="1:17" ht="20.25" customHeight="1" x14ac:dyDescent="0.2">
      <c r="B32" s="687"/>
      <c r="C32" s="440"/>
      <c r="D32" s="663"/>
      <c r="E32" s="440"/>
      <c r="J32" s="672"/>
      <c r="K32" s="126"/>
      <c r="L32" s="265"/>
      <c r="M32" s="684"/>
      <c r="N32" s="1"/>
      <c r="O32" s="265"/>
      <c r="P32" s="684"/>
      <c r="Q32" s="1"/>
    </row>
    <row r="33" spans="2:17" ht="20.25" customHeight="1" x14ac:dyDescent="0.2">
      <c r="B33" s="687"/>
      <c r="C33" s="440"/>
      <c r="D33" s="663"/>
      <c r="E33" s="440"/>
      <c r="F33" s="684"/>
      <c r="G33" s="123"/>
      <c r="H33" s="123"/>
      <c r="I33" s="684"/>
      <c r="J33" s="123"/>
      <c r="K33" s="123"/>
      <c r="L33" s="684"/>
      <c r="M33" s="123"/>
      <c r="N33" s="123"/>
      <c r="O33" s="684"/>
      <c r="P33" s="123"/>
      <c r="Q33" s="123"/>
    </row>
    <row r="34" spans="2:17" ht="20.25" customHeight="1" x14ac:dyDescent="0.2">
      <c r="B34" s="687"/>
      <c r="C34" s="440"/>
      <c r="D34" s="663"/>
      <c r="E34" s="440"/>
      <c r="F34" s="684"/>
      <c r="G34" s="340"/>
      <c r="H34" s="684"/>
      <c r="I34" s="684"/>
      <c r="J34" s="340"/>
      <c r="K34" s="684"/>
      <c r="L34" s="684"/>
      <c r="M34" s="340"/>
      <c r="N34" s="684"/>
      <c r="O34" s="684"/>
      <c r="P34" s="340"/>
      <c r="Q34" s="684"/>
    </row>
    <row r="35" spans="2:17" ht="20.25" customHeight="1" x14ac:dyDescent="0.2">
      <c r="B35" s="684"/>
      <c r="C35" s="440"/>
      <c r="D35" s="663"/>
      <c r="E35" s="440"/>
      <c r="F35" s="684"/>
      <c r="G35" s="684"/>
      <c r="H35" s="1"/>
      <c r="I35" s="684"/>
      <c r="J35" s="684"/>
      <c r="K35" s="126"/>
      <c r="L35" s="684"/>
      <c r="M35" s="684"/>
      <c r="N35" s="1"/>
      <c r="O35" s="684"/>
      <c r="P35" s="684"/>
      <c r="Q35" s="1"/>
    </row>
    <row r="36" spans="2:17" ht="20.25" customHeight="1" x14ac:dyDescent="0.2">
      <c r="B36" s="684"/>
      <c r="C36" s="440"/>
      <c r="D36" s="663"/>
      <c r="E36" s="440"/>
      <c r="F36" s="265"/>
      <c r="G36" s="684"/>
      <c r="H36" s="1"/>
      <c r="I36" s="265"/>
      <c r="J36" s="684"/>
      <c r="K36" s="1"/>
      <c r="L36" s="265"/>
      <c r="M36" s="684"/>
      <c r="N36" s="1"/>
      <c r="O36" s="265"/>
      <c r="P36" s="684"/>
      <c r="Q36" s="126"/>
    </row>
    <row r="37" spans="2:17" ht="20.25" customHeight="1" x14ac:dyDescent="0.2">
      <c r="B37" s="684"/>
      <c r="C37" s="440"/>
      <c r="D37" s="663"/>
      <c r="E37" s="440"/>
      <c r="F37" s="684"/>
      <c r="G37" s="123"/>
      <c r="H37" s="123"/>
      <c r="I37" s="684"/>
      <c r="J37" s="123"/>
      <c r="K37" s="123"/>
      <c r="L37" s="684"/>
      <c r="M37" s="123"/>
      <c r="N37" s="123"/>
      <c r="O37" s="684"/>
      <c r="P37" s="123"/>
      <c r="Q37" s="123"/>
    </row>
    <row r="38" spans="2:17" ht="20.25" customHeight="1" x14ac:dyDescent="0.2">
      <c r="B38" s="684"/>
      <c r="C38" s="440"/>
      <c r="D38" s="663"/>
      <c r="E38" s="440"/>
      <c r="F38" s="684"/>
      <c r="G38" s="340"/>
      <c r="H38" s="684"/>
      <c r="I38" s="684"/>
      <c r="J38" s="340"/>
      <c r="K38" s="684"/>
      <c r="L38" s="684"/>
      <c r="M38" s="340"/>
      <c r="N38" s="684"/>
      <c r="O38" s="684"/>
      <c r="P38" s="340"/>
      <c r="Q38" s="684"/>
    </row>
    <row r="39" spans="2:17" ht="20.25" customHeight="1" x14ac:dyDescent="0.2">
      <c r="B39" s="684"/>
      <c r="C39" s="440"/>
      <c r="D39" s="663"/>
      <c r="E39" s="440"/>
      <c r="F39" s="684"/>
      <c r="G39" s="684"/>
      <c r="H39" s="1"/>
      <c r="I39" s="684"/>
      <c r="J39" s="684"/>
      <c r="K39" s="126"/>
      <c r="L39" s="684"/>
      <c r="M39" s="684"/>
      <c r="N39" s="126"/>
      <c r="O39" s="684"/>
      <c r="P39" s="684"/>
      <c r="Q39" s="1"/>
    </row>
    <row r="40" spans="2:17" ht="20.25" customHeight="1" x14ac:dyDescent="0.2">
      <c r="B40" s="684"/>
      <c r="C40" s="440"/>
      <c r="D40" s="663"/>
      <c r="E40" s="1"/>
      <c r="F40" s="265"/>
      <c r="G40" s="684"/>
      <c r="H40" s="1"/>
      <c r="I40" s="265"/>
      <c r="J40" s="684"/>
      <c r="K40" s="1"/>
      <c r="L40" s="265"/>
      <c r="M40" s="684"/>
      <c r="N40" s="1"/>
      <c r="O40" s="265"/>
      <c r="P40" s="684"/>
      <c r="Q40" s="1"/>
    </row>
    <row r="41" spans="2:17" ht="20.25" customHeight="1" x14ac:dyDescent="0.2">
      <c r="B41" s="684"/>
      <c r="C41" s="440"/>
      <c r="D41" s="663"/>
      <c r="E41" s="1"/>
      <c r="F41" s="684"/>
      <c r="G41" s="123"/>
      <c r="H41" s="123"/>
      <c r="I41" s="684"/>
      <c r="J41" s="123"/>
      <c r="K41" s="123"/>
      <c r="L41" s="684"/>
      <c r="M41" s="123"/>
      <c r="N41" s="123"/>
      <c r="O41" s="684"/>
      <c r="P41" s="123"/>
      <c r="Q41" s="123"/>
    </row>
    <row r="42" spans="2:17" ht="20.25" customHeight="1" x14ac:dyDescent="0.2">
      <c r="B42" s="684"/>
      <c r="C42" s="440"/>
      <c r="D42" s="671"/>
      <c r="E42" s="1"/>
      <c r="F42" s="684"/>
      <c r="G42" s="340"/>
      <c r="H42" s="684"/>
      <c r="I42" s="684"/>
      <c r="J42" s="340"/>
      <c r="K42" s="684"/>
      <c r="L42" s="684"/>
      <c r="M42" s="340"/>
      <c r="N42" s="684"/>
      <c r="O42" s="684"/>
      <c r="P42" s="340"/>
      <c r="Q42" s="684"/>
    </row>
    <row r="43" spans="2:17" ht="20.25" customHeight="1" x14ac:dyDescent="0.2">
      <c r="B43" s="684"/>
      <c r="C43" s="440"/>
      <c r="D43" s="671"/>
      <c r="E43" s="440"/>
      <c r="F43" s="684"/>
      <c r="G43" s="684"/>
      <c r="H43" s="1"/>
      <c r="I43" s="684"/>
      <c r="J43" s="684"/>
      <c r="K43" s="1"/>
      <c r="L43" s="684"/>
      <c r="M43" s="684"/>
      <c r="N43" s="1"/>
      <c r="O43" s="684"/>
      <c r="P43" s="684"/>
      <c r="Q43" s="1"/>
    </row>
    <row r="44" spans="2:17" ht="20.25" customHeight="1" x14ac:dyDescent="0.2">
      <c r="B44" s="684"/>
      <c r="C44" s="440"/>
      <c r="D44" s="671"/>
      <c r="E44" s="1"/>
      <c r="F44" s="265"/>
      <c r="G44" s="684"/>
      <c r="H44" s="1"/>
      <c r="I44" s="265"/>
      <c r="J44" s="684"/>
      <c r="K44" s="1"/>
      <c r="L44" s="265"/>
      <c r="M44" s="684"/>
      <c r="N44" s="1"/>
      <c r="O44" s="265"/>
      <c r="P44" s="684"/>
      <c r="Q44" s="1"/>
    </row>
    <row r="45" spans="2:17" ht="20.25" customHeight="1" x14ac:dyDescent="0.2">
      <c r="B45" s="684"/>
      <c r="C45" s="440"/>
      <c r="D45" s="671"/>
      <c r="E45" s="1"/>
      <c r="F45" s="684"/>
      <c r="G45" s="123"/>
      <c r="H45" s="123"/>
      <c r="I45" s="684"/>
      <c r="J45" s="123"/>
      <c r="K45" s="123"/>
      <c r="L45" s="684"/>
      <c r="M45" s="123"/>
      <c r="N45" s="123"/>
      <c r="O45" s="684"/>
      <c r="P45" s="123"/>
      <c r="Q45" s="123"/>
    </row>
  </sheetData>
  <mergeCells count="37">
    <mergeCell ref="J30:K30"/>
    <mergeCell ref="B1:B2"/>
    <mergeCell ref="C1:C2"/>
    <mergeCell ref="F1:F2"/>
    <mergeCell ref="G1:H2"/>
    <mergeCell ref="I1:I2"/>
    <mergeCell ref="D19:D22"/>
    <mergeCell ref="G22:H22"/>
    <mergeCell ref="L1:L2"/>
    <mergeCell ref="M1:N2"/>
    <mergeCell ref="O1:O2"/>
    <mergeCell ref="P1:Q2"/>
    <mergeCell ref="C3:C22"/>
    <mergeCell ref="D3:D6"/>
    <mergeCell ref="G6:H6"/>
    <mergeCell ref="J6:K6"/>
    <mergeCell ref="M6:N6"/>
    <mergeCell ref="P6:Q6"/>
    <mergeCell ref="J1:K2"/>
    <mergeCell ref="J22:K22"/>
    <mergeCell ref="D7:D10"/>
    <mergeCell ref="G10:H10"/>
    <mergeCell ref="J10:K10"/>
    <mergeCell ref="M10:N10"/>
    <mergeCell ref="P10:Q10"/>
    <mergeCell ref="D11:D14"/>
    <mergeCell ref="G14:H14"/>
    <mergeCell ref="J14:K14"/>
    <mergeCell ref="M14:N14"/>
    <mergeCell ref="P14:Q14"/>
    <mergeCell ref="M22:N22"/>
    <mergeCell ref="P22:Q22"/>
    <mergeCell ref="D15:D18"/>
    <mergeCell ref="G18:H18"/>
    <mergeCell ref="J18:K18"/>
    <mergeCell ref="M18:N18"/>
    <mergeCell ref="P18:Q18"/>
  </mergeCells>
  <phoneticPr fontId="20"/>
  <dataValidations count="1">
    <dataValidation imeMode="halfAlpha" allowBlank="1" showInputMessage="1" showErrorMessage="1" sqref="Q28 Q32 Q4:Q5 Q40 H40 Q36 N36 N13 N28 K36 N32 H44 N40 H36 K40 Q44 N44 K44 H28:H29 K13 Q16:Q17 K9 N21 K29 K5 Q13 Q20:Q21 Q9 H21 N5 N9 H5 H9 H12:H13 H16:H17 N17 K16:K17 K20:K21" xr:uid="{00000000-0002-0000-2100-000000000000}"/>
  </dataValidations>
  <pageMargins left="0.35" right="0.3" top="0.75" bottom="0.75" header="0.3" footer="0.3"/>
  <pageSetup paperSize="9" scale="94"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8">
    <pageSetUpPr fitToPage="1"/>
  </sheetPr>
  <dimension ref="A1:V50"/>
  <sheetViews>
    <sheetView showGridLines="0" topLeftCell="A16"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16384" width="8.88671875" style="505"/>
  </cols>
  <sheetData>
    <row r="1" spans="1:22" ht="18" customHeight="1" thickBot="1" x14ac:dyDescent="0.25">
      <c r="A1" s="365" t="s">
        <v>11</v>
      </c>
      <c r="B1" s="364" t="s">
        <v>12</v>
      </c>
      <c r="C1" s="1307" t="s">
        <v>13</v>
      </c>
      <c r="D1" s="1309"/>
      <c r="E1" s="364" t="s">
        <v>14</v>
      </c>
      <c r="F1" s="1307" t="s">
        <v>15</v>
      </c>
      <c r="G1" s="1308"/>
      <c r="H1" s="364" t="s">
        <v>14</v>
      </c>
      <c r="I1" s="1309" t="s">
        <v>16</v>
      </c>
      <c r="J1" s="1308"/>
      <c r="K1" s="651"/>
      <c r="L1" s="365" t="s">
        <v>11</v>
      </c>
      <c r="M1" s="364" t="s">
        <v>12</v>
      </c>
      <c r="N1" s="1307" t="s">
        <v>13</v>
      </c>
      <c r="O1" s="1308"/>
      <c r="P1" s="364" t="s">
        <v>14</v>
      </c>
      <c r="Q1" s="1307" t="s">
        <v>15</v>
      </c>
      <c r="R1" s="1308"/>
      <c r="S1" s="364" t="s">
        <v>14</v>
      </c>
      <c r="T1" s="1309" t="s">
        <v>16</v>
      </c>
      <c r="U1" s="1308"/>
      <c r="V1" s="151"/>
    </row>
    <row r="2" spans="1:22" ht="18" customHeight="1" thickBot="1" x14ac:dyDescent="0.25">
      <c r="A2" s="442"/>
      <c r="B2" s="511"/>
      <c r="C2" s="360" t="s">
        <v>17</v>
      </c>
      <c r="D2" s="516" t="s">
        <v>18</v>
      </c>
      <c r="E2" s="511"/>
      <c r="F2" s="514">
        <v>-291</v>
      </c>
      <c r="G2" s="111" t="str">
        <f>OP_リーグ戦!BD37</f>
        <v>男子-3部B　け</v>
      </c>
      <c r="H2" s="511"/>
      <c r="I2" s="514">
        <f>F2-1</f>
        <v>-292</v>
      </c>
      <c r="J2" s="111" t="str">
        <f>'0923美原,ひまわり'!R22</f>
        <v>男子-3部A　う</v>
      </c>
      <c r="K2" s="651"/>
      <c r="L2" s="442"/>
      <c r="M2" s="511"/>
      <c r="N2" s="360" t="s">
        <v>17</v>
      </c>
      <c r="O2" s="361" t="s">
        <v>18</v>
      </c>
      <c r="P2" s="511"/>
      <c r="Q2" s="514">
        <v>-311</v>
      </c>
      <c r="R2" s="515" t="s">
        <v>416</v>
      </c>
      <c r="S2" s="686"/>
      <c r="T2" s="514">
        <f>Q2-1</f>
        <v>-312</v>
      </c>
      <c r="U2" s="515" t="s">
        <v>428</v>
      </c>
      <c r="V2" s="151"/>
    </row>
    <row r="3" spans="1:22" ht="20.25" customHeight="1" x14ac:dyDescent="0.2">
      <c r="A3" s="211"/>
      <c r="B3" s="511"/>
      <c r="C3" s="1254" t="str">
        <f>G7</f>
        <v>CHA ONE</v>
      </c>
      <c r="D3" s="1345"/>
      <c r="E3" s="511" t="s">
        <v>19</v>
      </c>
      <c r="F3" s="101">
        <v>3</v>
      </c>
      <c r="G3" s="103" t="str">
        <f>'0711東淀川,0717東淀川,丸善'!R7</f>
        <v>ＬＩＢ</v>
      </c>
      <c r="H3" s="511" t="s">
        <v>19</v>
      </c>
      <c r="I3" s="930">
        <v>2</v>
      </c>
      <c r="J3" s="103" t="str">
        <f>'0613臨海,東淀川,0704丸善,0710東淀川'!G20</f>
        <v>Carpe Diem</v>
      </c>
      <c r="K3" s="651"/>
      <c r="L3" s="211"/>
      <c r="M3" s="511"/>
      <c r="N3" s="1254" t="str">
        <f>R8</f>
        <v>H3位</v>
      </c>
      <c r="O3" s="1311"/>
      <c r="P3" s="511" t="s">
        <v>19</v>
      </c>
      <c r="Q3" s="510"/>
      <c r="R3" s="509" t="s">
        <v>420</v>
      </c>
      <c r="S3" s="511" t="s">
        <v>19</v>
      </c>
      <c r="T3" s="510">
        <v>1</v>
      </c>
      <c r="U3" s="509" t="s">
        <v>431</v>
      </c>
      <c r="V3" s="151"/>
    </row>
    <row r="4" spans="1:22" ht="20.25" customHeight="1" x14ac:dyDescent="0.2">
      <c r="A4" s="211"/>
      <c r="B4" s="1310" t="s">
        <v>78</v>
      </c>
      <c r="C4" s="1250"/>
      <c r="D4" s="1328"/>
      <c r="E4" s="512">
        <v>0.40277777777777773</v>
      </c>
      <c r="F4" s="100">
        <v>2</v>
      </c>
      <c r="G4" s="105" t="str">
        <f>'0613臨海,東淀川,0704丸善,0710東淀川'!J12</f>
        <v>ONEWAY</v>
      </c>
      <c r="H4" s="512">
        <v>0.41666666666666702</v>
      </c>
      <c r="I4" s="929">
        <v>4</v>
      </c>
      <c r="J4" s="508" t="str">
        <f>'0613臨海,東淀川,0704丸善,0710東淀川'!J24</f>
        <v>B-fools</v>
      </c>
      <c r="K4" s="651"/>
      <c r="L4" s="211"/>
      <c r="M4" s="1310" t="s">
        <v>366</v>
      </c>
      <c r="N4" s="1250"/>
      <c r="O4" s="1312"/>
      <c r="P4" s="948">
        <v>0.43055555555555558</v>
      </c>
      <c r="Q4" s="513"/>
      <c r="R4" s="105" t="s">
        <v>421</v>
      </c>
      <c r="S4" s="948">
        <v>0.41666666666666702</v>
      </c>
      <c r="T4" s="513">
        <v>2</v>
      </c>
      <c r="U4" s="105" t="s">
        <v>432</v>
      </c>
      <c r="V4" s="151"/>
    </row>
    <row r="5" spans="1:22" ht="18" customHeight="1" thickBot="1" x14ac:dyDescent="0.25">
      <c r="A5" s="211"/>
      <c r="B5" s="1310"/>
      <c r="C5" s="1251"/>
      <c r="D5" s="1328"/>
      <c r="E5" s="693" t="s">
        <v>21</v>
      </c>
      <c r="F5" s="114" t="str">
        <f>E7</f>
        <v>②</v>
      </c>
      <c r="G5" s="113" t="s">
        <v>23</v>
      </c>
      <c r="H5" s="308" t="s">
        <v>21</v>
      </c>
      <c r="I5" s="525" t="str">
        <f>H7</f>
        <v>②</v>
      </c>
      <c r="J5" s="113" t="s">
        <v>23</v>
      </c>
      <c r="K5" s="651"/>
      <c r="L5" s="211"/>
      <c r="M5" s="1310"/>
      <c r="N5" s="1251"/>
      <c r="O5" s="1312"/>
      <c r="P5" s="520" t="s">
        <v>21</v>
      </c>
      <c r="Q5" s="114" t="str">
        <f>P7</f>
        <v>②</v>
      </c>
      <c r="R5" s="113" t="s">
        <v>23</v>
      </c>
      <c r="S5" s="308" t="s">
        <v>21</v>
      </c>
      <c r="T5" s="114" t="str">
        <f>S7</f>
        <v>②</v>
      </c>
      <c r="U5" s="113" t="s">
        <v>23</v>
      </c>
      <c r="V5" s="151"/>
    </row>
    <row r="6" spans="1:22" ht="18" customHeight="1" x14ac:dyDescent="0.2">
      <c r="A6" s="211"/>
      <c r="B6" s="1310"/>
      <c r="C6" s="1249" t="str">
        <f>G3</f>
        <v>ＬＩＢ</v>
      </c>
      <c r="D6" s="1328"/>
      <c r="E6" s="511"/>
      <c r="F6" s="514">
        <f>I2-1</f>
        <v>-293</v>
      </c>
      <c r="G6" s="111" t="str">
        <f>OP_リーグ戦!BF37</f>
        <v>男子-3部B　こ</v>
      </c>
      <c r="H6" s="511"/>
      <c r="I6" s="963">
        <f>F6-1</f>
        <v>-294</v>
      </c>
      <c r="J6" s="111" t="str">
        <f>'1002丸善,千島'!G22</f>
        <v>男子-3部A　い</v>
      </c>
      <c r="K6" s="651"/>
      <c r="L6" s="211"/>
      <c r="M6" s="1310"/>
      <c r="N6" s="1249" t="str">
        <f>R7</f>
        <v>G3位</v>
      </c>
      <c r="O6" s="1312"/>
      <c r="P6" s="947"/>
      <c r="Q6" s="514">
        <f>T2-1</f>
        <v>-313</v>
      </c>
      <c r="R6" s="515" t="s">
        <v>417</v>
      </c>
      <c r="S6" s="947"/>
      <c r="T6" s="514">
        <f>Q6-1</f>
        <v>-314</v>
      </c>
      <c r="U6" s="515" t="s">
        <v>429</v>
      </c>
      <c r="V6" s="151"/>
    </row>
    <row r="7" spans="1:22" ht="20.25" customHeight="1" x14ac:dyDescent="0.2">
      <c r="A7" s="211"/>
      <c r="B7" s="1310"/>
      <c r="C7" s="1250"/>
      <c r="D7" s="1328"/>
      <c r="E7" s="511" t="s">
        <v>22</v>
      </c>
      <c r="F7" s="101">
        <v>3</v>
      </c>
      <c r="G7" s="103" t="str">
        <f>'0711東淀川,0717東淀川,丸善'!U7</f>
        <v>CHA ONE</v>
      </c>
      <c r="H7" s="511" t="s">
        <v>22</v>
      </c>
      <c r="I7" s="930">
        <v>6</v>
      </c>
      <c r="J7" s="103" t="str">
        <f>'0613臨海,東淀川,0704丸善,0710東淀川'!J4</f>
        <v>HUMAN</v>
      </c>
      <c r="K7" s="651"/>
      <c r="L7" s="211"/>
      <c r="M7" s="1310"/>
      <c r="N7" s="1250"/>
      <c r="O7" s="1312"/>
      <c r="P7" s="947" t="s">
        <v>22</v>
      </c>
      <c r="Q7" s="510"/>
      <c r="R7" s="509" t="s">
        <v>422</v>
      </c>
      <c r="S7" s="947" t="s">
        <v>22</v>
      </c>
      <c r="T7" s="510"/>
      <c r="U7" s="509" t="s">
        <v>433</v>
      </c>
      <c r="V7" s="151"/>
    </row>
    <row r="8" spans="1:22" ht="20.25" customHeight="1" x14ac:dyDescent="0.2">
      <c r="A8" s="211"/>
      <c r="B8" s="1310"/>
      <c r="C8" s="1250"/>
      <c r="D8" s="1328"/>
      <c r="E8" s="512">
        <v>0.45833333333333331</v>
      </c>
      <c r="F8" s="100">
        <v>2</v>
      </c>
      <c r="G8" s="105" t="str">
        <f>'0613臨海,東淀川,0704丸善,0710東淀川'!G16</f>
        <v>ＯＡＳＩＳ</v>
      </c>
      <c r="H8" s="512">
        <v>0.47222222222222227</v>
      </c>
      <c r="I8" s="929">
        <v>1</v>
      </c>
      <c r="J8" s="3" t="str">
        <f>'0711おおきに'!S23</f>
        <v>Rukiies</v>
      </c>
      <c r="K8" s="651"/>
      <c r="L8" s="211"/>
      <c r="M8" s="1310"/>
      <c r="N8" s="1250"/>
      <c r="O8" s="1312"/>
      <c r="P8" s="948">
        <v>0.4861111111111111</v>
      </c>
      <c r="Q8" s="513"/>
      <c r="R8" s="105" t="s">
        <v>423</v>
      </c>
      <c r="S8" s="948">
        <v>0.47222222222222227</v>
      </c>
      <c r="T8" s="513"/>
      <c r="U8" s="105" t="s">
        <v>434</v>
      </c>
      <c r="V8" s="151"/>
    </row>
    <row r="9" spans="1:22" ht="18" customHeight="1" thickBot="1" x14ac:dyDescent="0.25">
      <c r="A9" s="211"/>
      <c r="B9" s="1310"/>
      <c r="C9" s="1251"/>
      <c r="D9" s="1328"/>
      <c r="E9" s="693" t="s">
        <v>21</v>
      </c>
      <c r="F9" s="299" t="str">
        <f>E3</f>
        <v>①</v>
      </c>
      <c r="G9" s="113" t="s">
        <v>23</v>
      </c>
      <c r="H9" s="308" t="s">
        <v>21</v>
      </c>
      <c r="I9" s="114" t="str">
        <f>H3</f>
        <v>①</v>
      </c>
      <c r="J9" s="113" t="s">
        <v>23</v>
      </c>
      <c r="K9" s="651"/>
      <c r="L9" s="211"/>
      <c r="M9" s="1310"/>
      <c r="N9" s="1251"/>
      <c r="O9" s="1312"/>
      <c r="P9" s="520" t="s">
        <v>21</v>
      </c>
      <c r="Q9" s="299" t="str">
        <f>P3</f>
        <v>①</v>
      </c>
      <c r="R9" s="113" t="s">
        <v>23</v>
      </c>
      <c r="S9" s="308" t="s">
        <v>21</v>
      </c>
      <c r="T9" s="114" t="str">
        <f>P3</f>
        <v>①</v>
      </c>
      <c r="U9" s="113" t="s">
        <v>23</v>
      </c>
      <c r="V9" s="151"/>
    </row>
    <row r="10" spans="1:22" ht="18" customHeight="1" x14ac:dyDescent="0.2">
      <c r="A10" s="211"/>
      <c r="B10" s="1310"/>
      <c r="C10" s="1384" t="str">
        <f>G15</f>
        <v>デイジーダック</v>
      </c>
      <c r="D10" s="1328"/>
      <c r="E10" s="992"/>
      <c r="F10" s="989">
        <f>I6-1</f>
        <v>-295</v>
      </c>
      <c r="G10" s="1067" t="s">
        <v>1117</v>
      </c>
      <c r="H10" s="992"/>
      <c r="I10" s="989">
        <f t="shared" ref="I10" si="0">F10-1</f>
        <v>-296</v>
      </c>
      <c r="J10" s="1067" t="s">
        <v>1117</v>
      </c>
      <c r="K10" s="651"/>
      <c r="L10" s="211"/>
      <c r="M10" s="1310"/>
      <c r="N10" s="1249" t="str">
        <f>U16</f>
        <v>K4位</v>
      </c>
      <c r="O10" s="1312"/>
      <c r="P10" s="947"/>
      <c r="Q10" s="514">
        <f>T6-1</f>
        <v>-315</v>
      </c>
      <c r="R10" s="515" t="s">
        <v>419</v>
      </c>
      <c r="S10" s="947"/>
      <c r="T10" s="514">
        <f>Q10-1</f>
        <v>-316</v>
      </c>
      <c r="U10" s="515" t="s">
        <v>430</v>
      </c>
      <c r="V10" s="151"/>
    </row>
    <row r="11" spans="1:22" ht="20.25" customHeight="1" x14ac:dyDescent="0.2">
      <c r="A11" s="211"/>
      <c r="B11" s="1310"/>
      <c r="C11" s="1318"/>
      <c r="D11" s="1328"/>
      <c r="E11" s="992" t="s">
        <v>24</v>
      </c>
      <c r="F11" s="991"/>
      <c r="G11" s="996" t="s">
        <v>1106</v>
      </c>
      <c r="H11" s="992" t="s">
        <v>24</v>
      </c>
      <c r="I11" s="991"/>
      <c r="J11" s="996" t="s">
        <v>1112</v>
      </c>
      <c r="K11" s="651"/>
      <c r="L11" s="211"/>
      <c r="M11" s="1310"/>
      <c r="N11" s="1250"/>
      <c r="O11" s="1312"/>
      <c r="P11" s="947" t="s">
        <v>24</v>
      </c>
      <c r="Q11" s="510"/>
      <c r="R11" s="509" t="s">
        <v>424</v>
      </c>
      <c r="S11" s="947" t="s">
        <v>24</v>
      </c>
      <c r="T11" s="510"/>
      <c r="U11" s="509" t="s">
        <v>435</v>
      </c>
      <c r="V11" s="151"/>
    </row>
    <row r="12" spans="1:22" ht="20.25" customHeight="1" x14ac:dyDescent="0.2">
      <c r="A12" s="211"/>
      <c r="B12" s="1310"/>
      <c r="C12" s="1318"/>
      <c r="D12" s="1328"/>
      <c r="E12" s="1058">
        <v>0.51388888888888895</v>
      </c>
      <c r="F12" s="994"/>
      <c r="G12" s="1039" t="s">
        <v>1107</v>
      </c>
      <c r="H12" s="1058">
        <v>0.52777777777777779</v>
      </c>
      <c r="I12" s="994"/>
      <c r="J12" s="1039" t="s">
        <v>1113</v>
      </c>
      <c r="K12" s="651"/>
      <c r="L12" s="211"/>
      <c r="M12" s="1310"/>
      <c r="N12" s="1250"/>
      <c r="O12" s="1312"/>
      <c r="P12" s="950">
        <v>0.54166666666666663</v>
      </c>
      <c r="Q12" s="513"/>
      <c r="R12" s="105" t="s">
        <v>425</v>
      </c>
      <c r="S12" s="950">
        <v>0.52777777777777779</v>
      </c>
      <c r="T12" s="513"/>
      <c r="U12" s="105" t="s">
        <v>436</v>
      </c>
      <c r="V12" s="151"/>
    </row>
    <row r="13" spans="1:22" ht="18" customHeight="1" thickBot="1" x14ac:dyDescent="0.25">
      <c r="A13" s="211"/>
      <c r="B13" s="1310"/>
      <c r="C13" s="1319"/>
      <c r="D13" s="1329"/>
      <c r="E13" s="1059" t="s">
        <v>21</v>
      </c>
      <c r="F13" s="1060" t="s">
        <v>262</v>
      </c>
      <c r="G13" s="1061" t="s">
        <v>23</v>
      </c>
      <c r="H13" s="1062" t="s">
        <v>21</v>
      </c>
      <c r="I13" s="1386" t="s">
        <v>1114</v>
      </c>
      <c r="J13" s="1387"/>
      <c r="K13" s="651"/>
      <c r="L13" s="211"/>
      <c r="M13" s="1310"/>
      <c r="N13" s="1251"/>
      <c r="O13" s="1313"/>
      <c r="P13" s="520" t="s">
        <v>21</v>
      </c>
      <c r="Q13" s="114" t="str">
        <f>P15</f>
        <v>④</v>
      </c>
      <c r="R13" s="113" t="s">
        <v>23</v>
      </c>
      <c r="S13" s="308" t="s">
        <v>21</v>
      </c>
      <c r="T13" s="114" t="str">
        <f>S15</f>
        <v>④</v>
      </c>
      <c r="U13" s="113" t="s">
        <v>23</v>
      </c>
      <c r="V13" s="151"/>
    </row>
    <row r="14" spans="1:22" ht="18" customHeight="1" thickBot="1" x14ac:dyDescent="0.25">
      <c r="A14" s="362"/>
      <c r="B14" s="1310"/>
      <c r="C14" s="1384" t="str">
        <f>J12</f>
        <v>ディノニクス60</v>
      </c>
      <c r="D14" s="516" t="s">
        <v>18</v>
      </c>
      <c r="E14" s="992"/>
      <c r="F14" s="989">
        <f>I10-1</f>
        <v>-297</v>
      </c>
      <c r="G14" s="1067" t="s">
        <v>1117</v>
      </c>
      <c r="H14" s="992"/>
      <c r="I14" s="989">
        <f t="shared" ref="I14" si="1">F14-1</f>
        <v>-298</v>
      </c>
      <c r="J14" s="1067" t="s">
        <v>1117</v>
      </c>
      <c r="K14" s="651"/>
      <c r="L14" s="362"/>
      <c r="M14" s="1310"/>
      <c r="N14" s="1249" t="str">
        <f>U11</f>
        <v>M1位</v>
      </c>
      <c r="O14" s="361" t="s">
        <v>18</v>
      </c>
      <c r="P14" s="947"/>
      <c r="Q14" s="514">
        <f>T10-1</f>
        <v>-317</v>
      </c>
      <c r="R14" s="515" t="s">
        <v>418</v>
      </c>
      <c r="S14" s="947"/>
      <c r="T14" s="514">
        <f>Q14-1</f>
        <v>-318</v>
      </c>
      <c r="U14" s="515" t="s">
        <v>447</v>
      </c>
      <c r="V14" s="151"/>
    </row>
    <row r="15" spans="1:22" ht="20.25" customHeight="1" x14ac:dyDescent="0.2">
      <c r="A15" s="362"/>
      <c r="B15" s="1310"/>
      <c r="C15" s="1318"/>
      <c r="D15" s="1345"/>
      <c r="E15" s="992" t="s">
        <v>25</v>
      </c>
      <c r="F15" s="991"/>
      <c r="G15" s="996" t="s">
        <v>1108</v>
      </c>
      <c r="H15" s="992" t="s">
        <v>25</v>
      </c>
      <c r="I15" s="991"/>
      <c r="J15" s="996" t="s">
        <v>1115</v>
      </c>
      <c r="K15" s="651"/>
      <c r="L15" s="362"/>
      <c r="M15" s="1310"/>
      <c r="N15" s="1250"/>
      <c r="O15" s="1311"/>
      <c r="P15" s="947" t="s">
        <v>25</v>
      </c>
      <c r="Q15" s="510"/>
      <c r="R15" s="509" t="s">
        <v>426</v>
      </c>
      <c r="S15" s="947" t="s">
        <v>25</v>
      </c>
      <c r="T15" s="510"/>
      <c r="U15" s="509" t="s">
        <v>449</v>
      </c>
      <c r="V15" s="151"/>
    </row>
    <row r="16" spans="1:22" ht="20.25" customHeight="1" x14ac:dyDescent="0.2">
      <c r="A16" s="362">
        <v>9</v>
      </c>
      <c r="B16" s="1310"/>
      <c r="C16" s="1318"/>
      <c r="D16" s="1328"/>
      <c r="E16" s="993">
        <v>0.56944444444444442</v>
      </c>
      <c r="F16" s="994"/>
      <c r="G16" s="1039" t="s">
        <v>1109</v>
      </c>
      <c r="H16" s="993">
        <v>0.58333333333333337</v>
      </c>
      <c r="I16" s="994"/>
      <c r="J16" s="1039" t="s">
        <v>1116</v>
      </c>
      <c r="K16" s="651"/>
      <c r="L16" s="362">
        <v>9</v>
      </c>
      <c r="M16" s="1310"/>
      <c r="N16" s="1250"/>
      <c r="O16" s="1312"/>
      <c r="P16" s="948">
        <v>0.59722222222222221</v>
      </c>
      <c r="Q16" s="513"/>
      <c r="R16" s="105" t="s">
        <v>427</v>
      </c>
      <c r="S16" s="948">
        <v>0.58333333333333337</v>
      </c>
      <c r="T16" s="513"/>
      <c r="U16" s="105" t="s">
        <v>450</v>
      </c>
      <c r="V16" s="151"/>
    </row>
    <row r="17" spans="1:22" ht="18" customHeight="1" thickBot="1" x14ac:dyDescent="0.25">
      <c r="A17" s="511" t="s">
        <v>26</v>
      </c>
      <c r="B17" s="1310"/>
      <c r="C17" s="1319"/>
      <c r="D17" s="1328"/>
      <c r="E17" s="1059" t="s">
        <v>21</v>
      </c>
      <c r="F17" s="1063" t="str">
        <f>E11</f>
        <v>③</v>
      </c>
      <c r="G17" s="1061" t="s">
        <v>23</v>
      </c>
      <c r="H17" s="1064" t="s">
        <v>21</v>
      </c>
      <c r="I17" s="1065" t="str">
        <f t="shared" ref="I17" si="2">H11</f>
        <v>③</v>
      </c>
      <c r="J17" s="1061" t="s">
        <v>23</v>
      </c>
      <c r="K17" s="651"/>
      <c r="L17" s="511" t="s">
        <v>26</v>
      </c>
      <c r="M17" s="1310"/>
      <c r="N17" s="1251"/>
      <c r="O17" s="1312"/>
      <c r="P17" s="520" t="s">
        <v>21</v>
      </c>
      <c r="Q17" s="525" t="str">
        <f>P11</f>
        <v>③</v>
      </c>
      <c r="R17" s="113" t="s">
        <v>23</v>
      </c>
      <c r="S17" s="530" t="s">
        <v>21</v>
      </c>
      <c r="T17" s="525" t="str">
        <f>S11</f>
        <v>③</v>
      </c>
      <c r="U17" s="113" t="s">
        <v>23</v>
      </c>
      <c r="V17" s="151"/>
    </row>
    <row r="18" spans="1:22" ht="18" customHeight="1" x14ac:dyDescent="0.2">
      <c r="A18" s="511">
        <v>23</v>
      </c>
      <c r="B18" s="1310"/>
      <c r="C18" s="1384" t="str">
        <f>G16</f>
        <v>オーキッド</v>
      </c>
      <c r="D18" s="1328"/>
      <c r="E18" s="992"/>
      <c r="F18" s="989">
        <f>I14-1</f>
        <v>-299</v>
      </c>
      <c r="G18" s="1067" t="s">
        <v>1117</v>
      </c>
      <c r="H18" s="1066"/>
      <c r="I18" s="989">
        <f t="shared" ref="I18" si="3">F18-1</f>
        <v>-300</v>
      </c>
      <c r="J18" s="1067" t="s">
        <v>1117</v>
      </c>
      <c r="K18" s="651"/>
      <c r="L18" s="511">
        <v>23</v>
      </c>
      <c r="M18" s="1310"/>
      <c r="N18" s="1249" t="str">
        <f>U24</f>
        <v>Ａｒｅｓ</v>
      </c>
      <c r="O18" s="1328"/>
      <c r="P18" s="947"/>
      <c r="Q18" s="514">
        <f>T14-1</f>
        <v>-319</v>
      </c>
      <c r="R18" s="111" t="str">
        <f>'0807千島,0822丸善,0912臨海'!R22</f>
        <v>男子-3部A　あ</v>
      </c>
      <c r="S18" s="949"/>
      <c r="T18" s="514">
        <f>Q18-1</f>
        <v>-320</v>
      </c>
      <c r="U18" s="111" t="str">
        <f>'0807千島,0822丸善,0912臨海'!U22</f>
        <v>男子-3部A　い</v>
      </c>
      <c r="V18" s="151"/>
    </row>
    <row r="19" spans="1:22" ht="20.25" customHeight="1" x14ac:dyDescent="0.2">
      <c r="A19" s="511" t="s">
        <v>11</v>
      </c>
      <c r="B19" s="1310"/>
      <c r="C19" s="1318"/>
      <c r="D19" s="1328"/>
      <c r="E19" s="992" t="s">
        <v>27</v>
      </c>
      <c r="F19" s="991"/>
      <c r="G19" s="996" t="s">
        <v>1110</v>
      </c>
      <c r="H19" s="992" t="s">
        <v>262</v>
      </c>
      <c r="I19" s="991"/>
      <c r="J19" s="1055" t="s">
        <v>1113</v>
      </c>
      <c r="K19" s="651"/>
      <c r="L19" s="511" t="s">
        <v>11</v>
      </c>
      <c r="M19" s="1310"/>
      <c r="N19" s="1250"/>
      <c r="O19" s="1328"/>
      <c r="P19" s="947" t="s">
        <v>27</v>
      </c>
      <c r="Q19" s="930">
        <v>5</v>
      </c>
      <c r="R19" s="103" t="str">
        <f>'0613臨海,東淀川,0704丸善,0710東淀川'!G3</f>
        <v>電通会BREAKERS</v>
      </c>
      <c r="S19" s="947" t="s">
        <v>262</v>
      </c>
      <c r="T19" s="930">
        <v>5</v>
      </c>
      <c r="U19" s="103" t="str">
        <f>'0613臨海,東淀川,0704丸善,0710東淀川'!J3</f>
        <v>SAMURAI</v>
      </c>
      <c r="V19" s="151"/>
    </row>
    <row r="20" spans="1:22" ht="20.25" customHeight="1" x14ac:dyDescent="0.2">
      <c r="A20" s="211" t="s">
        <v>70</v>
      </c>
      <c r="B20" s="1310"/>
      <c r="C20" s="1318"/>
      <c r="D20" s="1328"/>
      <c r="E20" s="993">
        <v>0.625</v>
      </c>
      <c r="F20" s="994"/>
      <c r="G20" s="1039" t="s">
        <v>1111</v>
      </c>
      <c r="H20" s="1058">
        <v>0.63888888888888895</v>
      </c>
      <c r="I20" s="994"/>
      <c r="J20" s="1070" t="s">
        <v>1114</v>
      </c>
      <c r="K20" s="651"/>
      <c r="L20" s="211" t="s">
        <v>70</v>
      </c>
      <c r="M20" s="1310"/>
      <c r="N20" s="1250"/>
      <c r="O20" s="1328"/>
      <c r="P20" s="948">
        <v>0.65277777777777779</v>
      </c>
      <c r="Q20" s="929">
        <v>3</v>
      </c>
      <c r="R20" s="148" t="str">
        <f>'0613臨海,東淀川,0704丸善,0710東淀川'!G23</f>
        <v>履正社医療スポーツ専門学校</v>
      </c>
      <c r="S20" s="950">
        <v>0.63888888888888895</v>
      </c>
      <c r="T20" s="929">
        <v>3</v>
      </c>
      <c r="U20" s="148" t="str">
        <f>'0613臨海,東淀川,0704丸善,0710東淀川'!J19</f>
        <v>ＲＵＳＨ</v>
      </c>
      <c r="V20" s="151"/>
    </row>
    <row r="21" spans="1:22" ht="18" customHeight="1" thickBot="1" x14ac:dyDescent="0.25">
      <c r="A21" s="511"/>
      <c r="B21" s="1310"/>
      <c r="C21" s="1319"/>
      <c r="D21" s="1328"/>
      <c r="E21" s="1059" t="s">
        <v>21</v>
      </c>
      <c r="F21" s="1060" t="s">
        <v>543</v>
      </c>
      <c r="G21" s="1061" t="s">
        <v>23</v>
      </c>
      <c r="H21" s="1064" t="s">
        <v>21</v>
      </c>
      <c r="I21" s="1060" t="s">
        <v>543</v>
      </c>
      <c r="J21" s="1061" t="s">
        <v>23</v>
      </c>
      <c r="K21" s="651"/>
      <c r="L21" s="511"/>
      <c r="M21" s="1310"/>
      <c r="N21" s="1251"/>
      <c r="O21" s="1328"/>
      <c r="P21" s="520" t="s">
        <v>21</v>
      </c>
      <c r="Q21" s="114" t="str">
        <f>P23</f>
        <v>⑥</v>
      </c>
      <c r="R21" s="113" t="s">
        <v>23</v>
      </c>
      <c r="S21" s="530" t="s">
        <v>21</v>
      </c>
      <c r="T21" s="114" t="str">
        <f>S23</f>
        <v>⑥</v>
      </c>
      <c r="U21" s="113" t="s">
        <v>23</v>
      </c>
      <c r="V21" s="151"/>
    </row>
    <row r="22" spans="1:22" ht="18" customHeight="1" x14ac:dyDescent="0.2">
      <c r="A22" s="431"/>
      <c r="B22" s="1310"/>
      <c r="C22" s="1299"/>
      <c r="D22" s="1328"/>
      <c r="E22" s="511"/>
      <c r="F22" s="514"/>
      <c r="G22" s="515"/>
      <c r="H22" s="658"/>
      <c r="I22" s="514"/>
      <c r="J22" s="515"/>
      <c r="K22" s="651"/>
      <c r="L22" s="431"/>
      <c r="M22" s="1310"/>
      <c r="N22" s="1249" t="str">
        <f>U20</f>
        <v>ＲＵＳＨ</v>
      </c>
      <c r="O22" s="1328"/>
      <c r="P22" s="947"/>
      <c r="Q22" s="963">
        <f>T18-1</f>
        <v>-321</v>
      </c>
      <c r="R22" s="111" t="str">
        <f>OP_リーグ戦!AR45</f>
        <v>男子-3部A　う</v>
      </c>
      <c r="S22" s="949"/>
      <c r="T22" s="963">
        <f>Q22-1</f>
        <v>-322</v>
      </c>
      <c r="U22" s="111" t="str">
        <f>'0923美原,ひまわり'!R18</f>
        <v>男子-3部A　あ</v>
      </c>
      <c r="V22" s="151"/>
    </row>
    <row r="23" spans="1:22" ht="20.25" customHeight="1" x14ac:dyDescent="0.2">
      <c r="A23" s="431"/>
      <c r="B23" s="1310"/>
      <c r="C23" s="1300"/>
      <c r="D23" s="1328"/>
      <c r="E23" s="511" t="s">
        <v>30</v>
      </c>
      <c r="F23" s="510"/>
      <c r="G23" s="509"/>
      <c r="H23" s="511" t="s">
        <v>199</v>
      </c>
      <c r="I23" s="510"/>
      <c r="J23" s="509"/>
      <c r="K23" s="651"/>
      <c r="L23" s="431"/>
      <c r="M23" s="1310"/>
      <c r="N23" s="1250"/>
      <c r="O23" s="1328"/>
      <c r="P23" s="947" t="s">
        <v>30</v>
      </c>
      <c r="Q23" s="930">
        <v>5</v>
      </c>
      <c r="R23" s="103" t="str">
        <f>OP_リーグ戦!AR10</f>
        <v>NewHighs</v>
      </c>
      <c r="S23" s="947" t="s">
        <v>199</v>
      </c>
      <c r="T23" s="930">
        <v>2</v>
      </c>
      <c r="U23" s="103" t="str">
        <f>'0711おおきに'!S20</f>
        <v>阪和興業</v>
      </c>
      <c r="V23" s="151"/>
    </row>
    <row r="24" spans="1:22" ht="20.25" customHeight="1" x14ac:dyDescent="0.2">
      <c r="A24" s="431"/>
      <c r="B24" s="1310"/>
      <c r="C24" s="1300"/>
      <c r="D24" s="1328"/>
      <c r="E24" s="512"/>
      <c r="F24" s="513"/>
      <c r="G24" s="105"/>
      <c r="H24" s="311"/>
      <c r="I24" s="513"/>
      <c r="J24" s="105"/>
      <c r="K24" s="651"/>
      <c r="L24" s="431"/>
      <c r="M24" s="1310"/>
      <c r="N24" s="1250"/>
      <c r="O24" s="1328"/>
      <c r="P24" s="948">
        <v>0.70833333333333337</v>
      </c>
      <c r="Q24" s="929">
        <v>3</v>
      </c>
      <c r="R24" s="148" t="str">
        <f>'0613臨海,東淀川,0704丸善,0710東淀川'!J23</f>
        <v>UNIVERSAL LANGUAGE</v>
      </c>
      <c r="S24" s="950">
        <v>0.69444444444444453</v>
      </c>
      <c r="T24" s="929">
        <v>4</v>
      </c>
      <c r="U24" s="508" t="str">
        <f>'0613臨海,東淀川,0704丸善,0710東淀川'!G24</f>
        <v>Ａｒｅｓ</v>
      </c>
      <c r="V24" s="151"/>
    </row>
    <row r="25" spans="1:22" ht="18" customHeight="1" thickBot="1" x14ac:dyDescent="0.25">
      <c r="A25" s="431"/>
      <c r="B25" s="1310"/>
      <c r="C25" s="1315"/>
      <c r="D25" s="1329"/>
      <c r="E25" s="693" t="s">
        <v>21</v>
      </c>
      <c r="F25" s="525"/>
      <c r="G25" s="113"/>
      <c r="H25" s="520" t="s">
        <v>21</v>
      </c>
      <c r="I25" s="299"/>
      <c r="J25" s="113"/>
      <c r="K25" s="651"/>
      <c r="L25" s="431"/>
      <c r="M25" s="1310"/>
      <c r="N25" s="1251"/>
      <c r="O25" s="1385"/>
      <c r="P25" s="520" t="s">
        <v>21</v>
      </c>
      <c r="Q25" s="525" t="str">
        <f>P19</f>
        <v>⑤</v>
      </c>
      <c r="R25" s="113" t="s">
        <v>23</v>
      </c>
      <c r="S25" s="520" t="s">
        <v>21</v>
      </c>
      <c r="T25" s="527" t="str">
        <f>S19</f>
        <v>⑤</v>
      </c>
      <c r="U25" s="113" t="s">
        <v>23</v>
      </c>
      <c r="V25" s="151"/>
    </row>
    <row r="26" spans="1:22" ht="18" customHeight="1" thickBot="1" x14ac:dyDescent="0.25">
      <c r="A26" s="431"/>
      <c r="B26" s="1310"/>
      <c r="C26" s="1299"/>
      <c r="D26" s="516" t="s">
        <v>18</v>
      </c>
      <c r="E26" s="511"/>
      <c r="F26" s="514"/>
      <c r="G26" s="515"/>
      <c r="H26" s="658"/>
      <c r="I26" s="514"/>
      <c r="J26" s="518"/>
      <c r="K26" s="651"/>
      <c r="L26" s="431"/>
      <c r="M26" s="1310"/>
      <c r="N26" s="1299"/>
      <c r="O26" s="516" t="s">
        <v>18</v>
      </c>
      <c r="P26" s="686"/>
      <c r="Q26" s="514"/>
      <c r="R26" s="515"/>
      <c r="S26" s="511"/>
      <c r="T26" s="668"/>
      <c r="U26" s="515"/>
      <c r="V26" s="151"/>
    </row>
    <row r="27" spans="1:22" ht="20.25" customHeight="1" x14ac:dyDescent="0.2">
      <c r="A27" s="431"/>
      <c r="B27" s="1310"/>
      <c r="C27" s="1300"/>
      <c r="D27" s="1345"/>
      <c r="E27" s="511" t="s">
        <v>31</v>
      </c>
      <c r="F27" s="510"/>
      <c r="G27" s="509"/>
      <c r="H27" s="511" t="s">
        <v>31</v>
      </c>
      <c r="I27" s="510"/>
      <c r="J27" s="103"/>
      <c r="K27" s="651"/>
      <c r="L27" s="431"/>
      <c r="M27" s="1310"/>
      <c r="N27" s="1300"/>
      <c r="O27" s="1345"/>
      <c r="P27" s="511" t="s">
        <v>31</v>
      </c>
      <c r="Q27" s="510"/>
      <c r="R27" s="509"/>
      <c r="S27" s="511" t="s">
        <v>31</v>
      </c>
      <c r="T27" s="510"/>
      <c r="U27" s="509"/>
      <c r="V27" s="151"/>
    </row>
    <row r="28" spans="1:22" ht="20.25" customHeight="1" x14ac:dyDescent="0.2">
      <c r="A28" s="211"/>
      <c r="B28" s="1310"/>
      <c r="C28" s="1300"/>
      <c r="D28" s="1328"/>
      <c r="E28" s="512"/>
      <c r="F28" s="513"/>
      <c r="G28" s="105"/>
      <c r="H28" s="512"/>
      <c r="I28" s="513"/>
      <c r="J28" s="105"/>
      <c r="K28" s="651"/>
      <c r="L28" s="211"/>
      <c r="M28" s="1310"/>
      <c r="N28" s="1300"/>
      <c r="O28" s="1328"/>
      <c r="P28" s="512"/>
      <c r="Q28" s="513"/>
      <c r="R28" s="105"/>
      <c r="S28" s="512"/>
      <c r="T28" s="513"/>
      <c r="U28" s="105"/>
      <c r="V28" s="151"/>
    </row>
    <row r="29" spans="1:22" ht="18" customHeight="1" thickBot="1" x14ac:dyDescent="0.25">
      <c r="A29" s="211"/>
      <c r="B29" s="1310"/>
      <c r="C29" s="1315"/>
      <c r="D29" s="1328"/>
      <c r="E29" s="693" t="s">
        <v>21</v>
      </c>
      <c r="F29" s="527"/>
      <c r="G29" s="113"/>
      <c r="H29" s="520" t="s">
        <v>21</v>
      </c>
      <c r="I29" s="114"/>
      <c r="J29" s="113"/>
      <c r="K29" s="651"/>
      <c r="L29" s="211"/>
      <c r="M29" s="1310"/>
      <c r="N29" s="1315"/>
      <c r="O29" s="1328"/>
      <c r="P29" s="657" t="s">
        <v>21</v>
      </c>
      <c r="Q29" s="527"/>
      <c r="R29" s="113"/>
      <c r="S29" s="520" t="s">
        <v>21</v>
      </c>
      <c r="T29" s="114"/>
      <c r="U29" s="113"/>
      <c r="V29" s="151"/>
    </row>
    <row r="30" spans="1:22" ht="18" customHeight="1" x14ac:dyDescent="0.2">
      <c r="A30" s="211"/>
      <c r="B30" s="1310"/>
      <c r="C30" s="1299"/>
      <c r="D30" s="1328"/>
      <c r="E30" s="511"/>
      <c r="F30" s="517"/>
      <c r="G30" s="515"/>
      <c r="H30" s="511"/>
      <c r="I30" s="339"/>
      <c r="J30" s="653"/>
      <c r="K30" s="651"/>
      <c r="L30" s="211"/>
      <c r="M30" s="1310"/>
      <c r="N30" s="1299"/>
      <c r="O30" s="1312"/>
      <c r="P30" s="651"/>
      <c r="Q30" s="517"/>
      <c r="R30" s="518"/>
      <c r="S30" s="511"/>
      <c r="T30" s="339"/>
      <c r="U30" s="653"/>
      <c r="V30" s="151"/>
    </row>
    <row r="31" spans="1:22" ht="20.25" customHeight="1" x14ac:dyDescent="0.2">
      <c r="A31" s="211"/>
      <c r="B31" s="1310"/>
      <c r="C31" s="1300"/>
      <c r="D31" s="1328"/>
      <c r="E31" s="511" t="s">
        <v>32</v>
      </c>
      <c r="F31" s="510"/>
      <c r="G31" s="509"/>
      <c r="H31" s="511" t="s">
        <v>32</v>
      </c>
      <c r="I31" s="510"/>
      <c r="J31" s="103"/>
      <c r="K31" s="651"/>
      <c r="L31" s="211"/>
      <c r="M31" s="1310"/>
      <c r="N31" s="1300"/>
      <c r="O31" s="1312"/>
      <c r="P31" s="651" t="s">
        <v>32</v>
      </c>
      <c r="Q31" s="510"/>
      <c r="R31" s="509"/>
      <c r="S31" s="511" t="s">
        <v>32</v>
      </c>
      <c r="T31" s="510"/>
      <c r="U31" s="103"/>
      <c r="V31" s="151"/>
    </row>
    <row r="32" spans="1:22" ht="20.25" customHeight="1" x14ac:dyDescent="0.2">
      <c r="A32" s="211"/>
      <c r="B32" s="511"/>
      <c r="C32" s="1300"/>
      <c r="D32" s="1328"/>
      <c r="E32" s="512"/>
      <c r="F32" s="513"/>
      <c r="G32" s="105"/>
      <c r="H32" s="265"/>
      <c r="I32" s="513"/>
      <c r="J32" s="105"/>
      <c r="K32" s="651"/>
      <c r="L32" s="211"/>
      <c r="M32" s="511"/>
      <c r="N32" s="1300"/>
      <c r="O32" s="1312"/>
      <c r="P32" s="265"/>
      <c r="Q32" s="513"/>
      <c r="R32" s="508"/>
      <c r="S32" s="512"/>
      <c r="T32" s="513"/>
      <c r="U32" s="105"/>
      <c r="V32" s="151"/>
    </row>
    <row r="33" spans="1:22" ht="18" customHeight="1" thickBot="1" x14ac:dyDescent="0.25">
      <c r="A33" s="655"/>
      <c r="B33" s="654"/>
      <c r="C33" s="1301"/>
      <c r="D33" s="1329"/>
      <c r="E33" s="693" t="s">
        <v>21</v>
      </c>
      <c r="F33" s="114"/>
      <c r="G33" s="113"/>
      <c r="H33" s="308" t="s">
        <v>21</v>
      </c>
      <c r="I33" s="114"/>
      <c r="J33" s="113"/>
      <c r="K33" s="651"/>
      <c r="L33" s="655"/>
      <c r="M33" s="654"/>
      <c r="N33" s="1301"/>
      <c r="O33" s="1313"/>
      <c r="P33" s="117" t="s">
        <v>21</v>
      </c>
      <c r="Q33" s="114"/>
      <c r="R33" s="113"/>
      <c r="S33" s="520" t="s">
        <v>21</v>
      </c>
      <c r="T33" s="114"/>
      <c r="U33" s="113"/>
      <c r="V33" s="151"/>
    </row>
    <row r="34" spans="1:22" ht="18" customHeight="1" x14ac:dyDescent="0.2">
      <c r="C34" s="439"/>
      <c r="D34" s="440"/>
      <c r="K34" s="651"/>
      <c r="N34" s="651"/>
      <c r="O34" s="440"/>
    </row>
    <row r="35" spans="1:22" ht="20.25" customHeight="1" x14ac:dyDescent="0.2">
      <c r="C35" s="439"/>
      <c r="D35" s="440"/>
      <c r="K35" s="651"/>
      <c r="N35" s="439"/>
      <c r="O35" s="440"/>
    </row>
    <row r="38" spans="1:22" x14ac:dyDescent="0.2">
      <c r="H38" s="131"/>
    </row>
    <row r="39" spans="1:22" x14ac:dyDescent="0.2">
      <c r="H39" s="131"/>
    </row>
    <row r="40" spans="1:22" x14ac:dyDescent="0.2">
      <c r="H40" s="131"/>
    </row>
    <row r="41" spans="1:22" x14ac:dyDescent="0.2">
      <c r="F41" s="260"/>
      <c r="G41" s="260"/>
      <c r="H41" s="131"/>
      <c r="I41" s="260"/>
      <c r="J41" s="260"/>
    </row>
    <row r="42" spans="1:22" x14ac:dyDescent="0.2">
      <c r="F42" s="260"/>
      <c r="G42" s="260"/>
      <c r="H42" s="131"/>
      <c r="I42" s="260"/>
      <c r="J42" s="260"/>
    </row>
    <row r="43" spans="1:22" x14ac:dyDescent="0.2">
      <c r="H43" s="131"/>
    </row>
    <row r="44" spans="1:22" x14ac:dyDescent="0.2">
      <c r="H44" s="131"/>
    </row>
    <row r="45" spans="1:22" x14ac:dyDescent="0.2">
      <c r="H45" s="131"/>
    </row>
    <row r="48" spans="1:22" x14ac:dyDescent="0.2">
      <c r="H48" s="131"/>
    </row>
    <row r="49" spans="8:8" x14ac:dyDescent="0.2">
      <c r="H49" s="131"/>
    </row>
    <row r="50" spans="8:8" x14ac:dyDescent="0.2">
      <c r="H50" s="131"/>
    </row>
  </sheetData>
  <mergeCells count="31">
    <mergeCell ref="Q1:R1"/>
    <mergeCell ref="T1:U1"/>
    <mergeCell ref="C1:D1"/>
    <mergeCell ref="F1:G1"/>
    <mergeCell ref="I1:J1"/>
    <mergeCell ref="N1:O1"/>
    <mergeCell ref="O3:O13"/>
    <mergeCell ref="M4:M31"/>
    <mergeCell ref="O15:O25"/>
    <mergeCell ref="O27:O33"/>
    <mergeCell ref="C3:C5"/>
    <mergeCell ref="C6:C9"/>
    <mergeCell ref="N3:N5"/>
    <mergeCell ref="N26:N29"/>
    <mergeCell ref="N30:N33"/>
    <mergeCell ref="N6:N9"/>
    <mergeCell ref="N10:N13"/>
    <mergeCell ref="N14:N17"/>
    <mergeCell ref="N18:N21"/>
    <mergeCell ref="N22:N25"/>
    <mergeCell ref="D3:D13"/>
    <mergeCell ref="I13:J13"/>
    <mergeCell ref="B4:B31"/>
    <mergeCell ref="C10:C13"/>
    <mergeCell ref="C14:C17"/>
    <mergeCell ref="D15:D25"/>
    <mergeCell ref="C18:C21"/>
    <mergeCell ref="C22:C25"/>
    <mergeCell ref="C26:C29"/>
    <mergeCell ref="D27:D33"/>
    <mergeCell ref="C30:C33"/>
  </mergeCells>
  <phoneticPr fontId="20"/>
  <dataValidations count="1">
    <dataValidation imeMode="halfAlpha" allowBlank="1" showInputMessage="1" showErrorMessage="1" sqref="J32 U12 U4 J16 J24 J28 G32 U32 G28 U8 G16 R16 R31:R32 R28 G20 G24 U16 U28 R4 R8 R12 G8 G4 G12 J12 J8 R23:R24 R19:R20 U24 U19:U20 J4 J19" xr:uid="{00000000-0002-0000-2200-000000000000}"/>
  </dataValidations>
  <pageMargins left="0.19" right="0.24" top="0.75" bottom="0.75" header="0.3" footer="0.3"/>
  <pageSetup paperSize="9" scale="8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W36"/>
  <sheetViews>
    <sheetView showGridLines="0" topLeftCell="P1" zoomScaleNormal="100" zoomScaleSheetLayoutView="100" workbookViewId="0">
      <selection activeCell="P1" sqref="P1"/>
    </sheetView>
  </sheetViews>
  <sheetFormatPr defaultColWidth="8.88671875" defaultRowHeight="14.4" x14ac:dyDescent="0.2"/>
  <cols>
    <col min="1" max="2" width="6.6640625" style="505" hidden="1" customWidth="1"/>
    <col min="3" max="3" width="8.88671875" style="505" hidden="1" customWidth="1"/>
    <col min="4" max="4" width="5.109375" style="505" hidden="1" customWidth="1"/>
    <col min="5" max="5" width="6.6640625" style="505" hidden="1" customWidth="1"/>
    <col min="6" max="6" width="5.6640625" style="505" hidden="1" customWidth="1"/>
    <col min="7" max="7" width="18.6640625" style="505" hidden="1" customWidth="1"/>
    <col min="8" max="8" width="3.6640625" style="505" hidden="1" customWidth="1"/>
    <col min="9" max="10" width="6.6640625" style="505" hidden="1" customWidth="1"/>
    <col min="11" max="11" width="8.88671875" style="505" hidden="1" customWidth="1"/>
    <col min="12" max="12" width="5.109375" style="505" hidden="1" customWidth="1"/>
    <col min="13" max="13" width="6.6640625" style="505" hidden="1" customWidth="1"/>
    <col min="14" max="14" width="5.6640625" style="505" hidden="1" customWidth="1"/>
    <col min="15" max="15" width="18.6640625" style="505" hidden="1" customWidth="1"/>
    <col min="16" max="16" width="3.6640625" style="505" customWidth="1"/>
    <col min="17" max="18" width="6.6640625" style="505" customWidth="1"/>
    <col min="19" max="19" width="8.88671875" style="505" customWidth="1"/>
    <col min="20" max="20" width="5.109375" style="505" customWidth="1"/>
    <col min="21" max="21" width="6.6640625" style="505" customWidth="1"/>
    <col min="22" max="22" width="5.6640625" style="505" customWidth="1"/>
    <col min="23" max="23" width="18.6640625" style="505" customWidth="1"/>
    <col min="24" max="16384" width="8.88671875" style="505"/>
  </cols>
  <sheetData>
    <row r="1" spans="1:23" ht="18" customHeight="1" thickBot="1" x14ac:dyDescent="0.25">
      <c r="A1" s="732" t="s">
        <v>11</v>
      </c>
      <c r="B1" s="733" t="s">
        <v>12</v>
      </c>
      <c r="C1" s="1342" t="s">
        <v>13</v>
      </c>
      <c r="D1" s="1331"/>
      <c r="E1" s="733" t="s">
        <v>14</v>
      </c>
      <c r="F1" s="1342" t="s">
        <v>15</v>
      </c>
      <c r="G1" s="1331"/>
      <c r="H1" s="698"/>
      <c r="I1" s="732" t="s">
        <v>11</v>
      </c>
      <c r="J1" s="733" t="s">
        <v>12</v>
      </c>
      <c r="K1" s="1342" t="s">
        <v>13</v>
      </c>
      <c r="L1" s="1331"/>
      <c r="M1" s="733" t="s">
        <v>14</v>
      </c>
      <c r="N1" s="1342" t="s">
        <v>15</v>
      </c>
      <c r="O1" s="1331"/>
      <c r="P1" s="463"/>
      <c r="Q1" s="365" t="s">
        <v>11</v>
      </c>
      <c r="R1" s="364" t="s">
        <v>12</v>
      </c>
      <c r="S1" s="1307" t="s">
        <v>13</v>
      </c>
      <c r="T1" s="1308"/>
      <c r="U1" s="364" t="s">
        <v>14</v>
      </c>
      <c r="V1" s="1307" t="s">
        <v>15</v>
      </c>
      <c r="W1" s="1308"/>
    </row>
    <row r="2" spans="1:23" ht="18" customHeight="1" thickBot="1" x14ac:dyDescent="0.25">
      <c r="A2" s="864"/>
      <c r="B2" s="741"/>
      <c r="C2" s="736" t="s">
        <v>17</v>
      </c>
      <c r="D2" s="737" t="s">
        <v>18</v>
      </c>
      <c r="E2" s="741"/>
      <c r="F2" s="323"/>
      <c r="G2" s="739"/>
      <c r="H2" s="698"/>
      <c r="I2" s="864"/>
      <c r="J2" s="741"/>
      <c r="K2" s="736" t="s">
        <v>17</v>
      </c>
      <c r="L2" s="737" t="s">
        <v>18</v>
      </c>
      <c r="M2" s="741"/>
      <c r="N2" s="323"/>
      <c r="O2" s="739"/>
      <c r="P2" s="698"/>
      <c r="Q2" s="442"/>
      <c r="R2" s="511"/>
      <c r="S2" s="360" t="s">
        <v>17</v>
      </c>
      <c r="T2" s="361" t="s">
        <v>18</v>
      </c>
      <c r="U2" s="947"/>
      <c r="V2" s="952">
        <v>-323</v>
      </c>
      <c r="W2" s="953" t="s">
        <v>1047</v>
      </c>
    </row>
    <row r="3" spans="1:23" ht="20.25" customHeight="1" x14ac:dyDescent="0.2">
      <c r="A3" s="745"/>
      <c r="B3" s="741"/>
      <c r="C3" s="1344"/>
      <c r="D3" s="1335"/>
      <c r="E3" s="741" t="s">
        <v>19</v>
      </c>
      <c r="F3" s="325"/>
      <c r="G3" s="326"/>
      <c r="H3" s="126"/>
      <c r="I3" s="745"/>
      <c r="J3" s="741"/>
      <c r="K3" s="1344"/>
      <c r="L3" s="1335"/>
      <c r="M3" s="741" t="s">
        <v>19</v>
      </c>
      <c r="N3" s="325"/>
      <c r="O3" s="326"/>
      <c r="P3" s="1324"/>
      <c r="Q3" s="211"/>
      <c r="R3" s="511"/>
      <c r="S3" s="1388" t="str">
        <f>W7</f>
        <v>和み</v>
      </c>
      <c r="T3" s="1311"/>
      <c r="U3" s="947" t="s">
        <v>19</v>
      </c>
      <c r="V3" s="935"/>
      <c r="W3" s="934" t="s">
        <v>1079</v>
      </c>
    </row>
    <row r="4" spans="1:23" ht="20.25" customHeight="1" x14ac:dyDescent="0.2">
      <c r="A4" s="745"/>
      <c r="B4" s="1333" t="s">
        <v>415</v>
      </c>
      <c r="C4" s="1339"/>
      <c r="D4" s="1336"/>
      <c r="E4" s="755">
        <v>0.40277777777777773</v>
      </c>
      <c r="F4" s="327"/>
      <c r="G4" s="332"/>
      <c r="H4" s="1"/>
      <c r="I4" s="745"/>
      <c r="J4" s="1333" t="s">
        <v>415</v>
      </c>
      <c r="K4" s="1339"/>
      <c r="L4" s="1336"/>
      <c r="M4" s="755">
        <v>0.40277777777777773</v>
      </c>
      <c r="N4" s="327"/>
      <c r="O4" s="332"/>
      <c r="P4" s="1324"/>
      <c r="Q4" s="211"/>
      <c r="R4" s="1310" t="s">
        <v>415</v>
      </c>
      <c r="S4" s="1266"/>
      <c r="T4" s="1312"/>
      <c r="U4" s="948">
        <v>0.40277777777777773</v>
      </c>
      <c r="V4" s="951"/>
      <c r="W4" s="933" t="s">
        <v>1087</v>
      </c>
    </row>
    <row r="5" spans="1:23" ht="18" customHeight="1" thickBot="1" x14ac:dyDescent="0.25">
      <c r="A5" s="745"/>
      <c r="B5" s="1333"/>
      <c r="C5" s="1340"/>
      <c r="D5" s="1336"/>
      <c r="E5" s="756" t="s">
        <v>21</v>
      </c>
      <c r="F5" s="757" t="str">
        <f>E7</f>
        <v>②</v>
      </c>
      <c r="G5" s="758" t="s">
        <v>23</v>
      </c>
      <c r="H5" s="123"/>
      <c r="I5" s="745"/>
      <c r="J5" s="1333"/>
      <c r="K5" s="1340"/>
      <c r="L5" s="1336"/>
      <c r="M5" s="756" t="s">
        <v>21</v>
      </c>
      <c r="N5" s="757" t="str">
        <f>M7</f>
        <v>②</v>
      </c>
      <c r="O5" s="758" t="s">
        <v>23</v>
      </c>
      <c r="P5" s="1324"/>
      <c r="Q5" s="211"/>
      <c r="R5" s="1310"/>
      <c r="S5" s="1267"/>
      <c r="T5" s="1312"/>
      <c r="U5" s="693" t="s">
        <v>21</v>
      </c>
      <c r="V5" s="696" t="str">
        <f>U7</f>
        <v>②</v>
      </c>
      <c r="W5" s="697" t="s">
        <v>23</v>
      </c>
    </row>
    <row r="6" spans="1:23" ht="18" customHeight="1" x14ac:dyDescent="0.2">
      <c r="A6" s="745"/>
      <c r="B6" s="1333"/>
      <c r="C6" s="1338"/>
      <c r="D6" s="1336"/>
      <c r="E6" s="741"/>
      <c r="F6" s="323"/>
      <c r="G6" s="739"/>
      <c r="H6" s="698"/>
      <c r="I6" s="745"/>
      <c r="J6" s="1333"/>
      <c r="K6" s="1338"/>
      <c r="L6" s="1336"/>
      <c r="M6" s="741"/>
      <c r="N6" s="323"/>
      <c r="O6" s="739"/>
      <c r="P6" s="1324"/>
      <c r="Q6" s="211"/>
      <c r="R6" s="1310"/>
      <c r="S6" s="1273" t="str">
        <f>W3</f>
        <v>B.B.Cジェイズ</v>
      </c>
      <c r="T6" s="1312"/>
      <c r="U6" s="947"/>
      <c r="V6" s="952">
        <f>V2-1</f>
        <v>-324</v>
      </c>
      <c r="W6" s="953" t="s">
        <v>1047</v>
      </c>
    </row>
    <row r="7" spans="1:23" ht="20.25" customHeight="1" x14ac:dyDescent="0.2">
      <c r="A7" s="745"/>
      <c r="B7" s="1333"/>
      <c r="C7" s="1339"/>
      <c r="D7" s="1336"/>
      <c r="E7" s="741" t="s">
        <v>22</v>
      </c>
      <c r="F7" s="325"/>
      <c r="G7" s="326"/>
      <c r="H7" s="126"/>
      <c r="I7" s="745"/>
      <c r="J7" s="1333"/>
      <c r="K7" s="1339"/>
      <c r="L7" s="1336"/>
      <c r="M7" s="741" t="s">
        <v>22</v>
      </c>
      <c r="N7" s="325"/>
      <c r="O7" s="326"/>
      <c r="P7" s="1324"/>
      <c r="Q7" s="211"/>
      <c r="R7" s="1310"/>
      <c r="S7" s="1266"/>
      <c r="T7" s="1312"/>
      <c r="U7" s="947" t="s">
        <v>22</v>
      </c>
      <c r="V7" s="935"/>
      <c r="W7" s="934" t="s">
        <v>1088</v>
      </c>
    </row>
    <row r="8" spans="1:23" ht="20.25" customHeight="1" x14ac:dyDescent="0.2">
      <c r="A8" s="745"/>
      <c r="B8" s="1333"/>
      <c r="C8" s="1339"/>
      <c r="D8" s="1336"/>
      <c r="E8" s="755">
        <v>0.45833333333333331</v>
      </c>
      <c r="F8" s="327"/>
      <c r="G8" s="332"/>
      <c r="H8" s="1"/>
      <c r="I8" s="745"/>
      <c r="J8" s="1333"/>
      <c r="K8" s="1339"/>
      <c r="L8" s="1336"/>
      <c r="M8" s="755">
        <v>0.45833333333333331</v>
      </c>
      <c r="N8" s="327"/>
      <c r="O8" s="332"/>
      <c r="P8" s="1324"/>
      <c r="Q8" s="211"/>
      <c r="R8" s="1310"/>
      <c r="S8" s="1266"/>
      <c r="T8" s="1312"/>
      <c r="U8" s="948">
        <v>0.45833333333333331</v>
      </c>
      <c r="V8" s="951"/>
      <c r="W8" s="933" t="s">
        <v>1080</v>
      </c>
    </row>
    <row r="9" spans="1:23" ht="18" customHeight="1" thickBot="1" x14ac:dyDescent="0.25">
      <c r="A9" s="745"/>
      <c r="B9" s="1333"/>
      <c r="C9" s="1340"/>
      <c r="D9" s="1336"/>
      <c r="E9" s="756" t="s">
        <v>21</v>
      </c>
      <c r="F9" s="757" t="str">
        <f>E3</f>
        <v>①</v>
      </c>
      <c r="G9" s="758" t="s">
        <v>23</v>
      </c>
      <c r="H9" s="123"/>
      <c r="I9" s="745"/>
      <c r="J9" s="1333"/>
      <c r="K9" s="1340"/>
      <c r="L9" s="1336"/>
      <c r="M9" s="756" t="s">
        <v>21</v>
      </c>
      <c r="N9" s="757" t="str">
        <f>M3</f>
        <v>①</v>
      </c>
      <c r="O9" s="758" t="s">
        <v>23</v>
      </c>
      <c r="P9" s="1324"/>
      <c r="Q9" s="211"/>
      <c r="R9" s="1310"/>
      <c r="S9" s="1267"/>
      <c r="T9" s="1312"/>
      <c r="U9" s="693" t="s">
        <v>21</v>
      </c>
      <c r="V9" s="696" t="str">
        <f>U3</f>
        <v>①</v>
      </c>
      <c r="W9" s="697" t="s">
        <v>23</v>
      </c>
    </row>
    <row r="10" spans="1:23" ht="18" customHeight="1" x14ac:dyDescent="0.2">
      <c r="A10" s="745"/>
      <c r="B10" s="1333"/>
      <c r="C10" s="1338"/>
      <c r="D10" s="1336"/>
      <c r="E10" s="741"/>
      <c r="F10" s="323"/>
      <c r="G10" s="739"/>
      <c r="H10" s="698"/>
      <c r="I10" s="745"/>
      <c r="J10" s="1333"/>
      <c r="K10" s="1338"/>
      <c r="L10" s="1336"/>
      <c r="M10" s="741"/>
      <c r="N10" s="323"/>
      <c r="O10" s="739"/>
      <c r="P10" s="1324"/>
      <c r="Q10" s="211"/>
      <c r="R10" s="1310"/>
      <c r="S10" s="1249" t="str">
        <f>W16</f>
        <v>オラクル</v>
      </c>
      <c r="T10" s="1312"/>
      <c r="U10" s="947"/>
      <c r="V10" s="952">
        <f>V6-1</f>
        <v>-325</v>
      </c>
      <c r="W10" s="977" t="str">
        <f>'0920岸和田'!Q15</f>
        <v>女子-3部　は</v>
      </c>
    </row>
    <row r="11" spans="1:23" ht="20.25" customHeight="1" x14ac:dyDescent="0.2">
      <c r="A11" s="740">
        <v>9</v>
      </c>
      <c r="B11" s="1333"/>
      <c r="C11" s="1339"/>
      <c r="D11" s="1336"/>
      <c r="E11" s="741" t="s">
        <v>24</v>
      </c>
      <c r="F11" s="325"/>
      <c r="G11" s="326"/>
      <c r="H11" s="126"/>
      <c r="I11" s="740">
        <v>9</v>
      </c>
      <c r="J11" s="1333"/>
      <c r="K11" s="1339"/>
      <c r="L11" s="1336"/>
      <c r="M11" s="741" t="s">
        <v>24</v>
      </c>
      <c r="N11" s="325"/>
      <c r="O11" s="326"/>
      <c r="P11" s="1324"/>
      <c r="Q11" s="362">
        <v>9</v>
      </c>
      <c r="R11" s="1310"/>
      <c r="S11" s="1250"/>
      <c r="T11" s="1312"/>
      <c r="U11" s="947" t="s">
        <v>24</v>
      </c>
      <c r="V11" s="935">
        <v>2</v>
      </c>
      <c r="W11" s="931" t="str">
        <f>'1003臨海,美原'!R4</f>
        <v>HOT BALLER'S</v>
      </c>
    </row>
    <row r="12" spans="1:23" ht="20.25" customHeight="1" x14ac:dyDescent="0.2">
      <c r="A12" s="741" t="s">
        <v>26</v>
      </c>
      <c r="B12" s="1333"/>
      <c r="C12" s="1339"/>
      <c r="D12" s="1336"/>
      <c r="E12" s="865">
        <v>0.51388888888888895</v>
      </c>
      <c r="F12" s="327"/>
      <c r="G12" s="332"/>
      <c r="H12" s="1"/>
      <c r="I12" s="741" t="s">
        <v>26</v>
      </c>
      <c r="J12" s="1333"/>
      <c r="K12" s="1339"/>
      <c r="L12" s="1336"/>
      <c r="M12" s="865">
        <v>0.51388888888888895</v>
      </c>
      <c r="N12" s="327"/>
      <c r="O12" s="332"/>
      <c r="P12" s="1324"/>
      <c r="Q12" s="511" t="s">
        <v>26</v>
      </c>
      <c r="R12" s="1310"/>
      <c r="S12" s="1250"/>
      <c r="T12" s="1312"/>
      <c r="U12" s="950">
        <v>0.51388888888888895</v>
      </c>
      <c r="V12" s="951">
        <v>4</v>
      </c>
      <c r="W12" s="932" t="str">
        <f>'1003臨海,美原'!U4</f>
        <v>Felix</v>
      </c>
    </row>
    <row r="13" spans="1:23" ht="18" customHeight="1" thickBot="1" x14ac:dyDescent="0.25">
      <c r="A13" s="741">
        <v>20</v>
      </c>
      <c r="B13" s="1333"/>
      <c r="C13" s="1340"/>
      <c r="D13" s="1337"/>
      <c r="E13" s="756" t="s">
        <v>21</v>
      </c>
      <c r="F13" s="757" t="str">
        <f t="shared" ref="F13" si="0">E15</f>
        <v>④</v>
      </c>
      <c r="G13" s="758" t="s">
        <v>23</v>
      </c>
      <c r="H13" s="123"/>
      <c r="I13" s="741">
        <v>23</v>
      </c>
      <c r="J13" s="1333"/>
      <c r="K13" s="1340"/>
      <c r="L13" s="1337"/>
      <c r="M13" s="756" t="s">
        <v>21</v>
      </c>
      <c r="N13" s="757" t="str">
        <f t="shared" ref="N13" si="1">M15</f>
        <v>④</v>
      </c>
      <c r="O13" s="758" t="s">
        <v>23</v>
      </c>
      <c r="P13" s="1324"/>
      <c r="Q13" s="511">
        <v>26</v>
      </c>
      <c r="R13" s="1310"/>
      <c r="S13" s="1251"/>
      <c r="T13" s="1313"/>
      <c r="U13" s="693" t="s">
        <v>21</v>
      </c>
      <c r="V13" s="525" t="str">
        <f>U15</f>
        <v>④</v>
      </c>
      <c r="W13" s="697" t="s">
        <v>23</v>
      </c>
    </row>
    <row r="14" spans="1:23" ht="18" customHeight="1" thickBot="1" x14ac:dyDescent="0.25">
      <c r="A14" s="741" t="s">
        <v>11</v>
      </c>
      <c r="B14" s="1333"/>
      <c r="C14" s="1338"/>
      <c r="D14" s="737" t="s">
        <v>18</v>
      </c>
      <c r="E14" s="741"/>
      <c r="F14" s="323"/>
      <c r="G14" s="739"/>
      <c r="H14" s="698"/>
      <c r="I14" s="741" t="s">
        <v>11</v>
      </c>
      <c r="J14" s="1333"/>
      <c r="K14" s="1338"/>
      <c r="L14" s="737" t="s">
        <v>18</v>
      </c>
      <c r="M14" s="741"/>
      <c r="N14" s="323"/>
      <c r="O14" s="739"/>
      <c r="P14" s="698"/>
      <c r="Q14" s="511" t="s">
        <v>11</v>
      </c>
      <c r="R14" s="1310"/>
      <c r="S14" s="1249" t="str">
        <f>W12</f>
        <v>Felix</v>
      </c>
      <c r="T14" s="361" t="s">
        <v>18</v>
      </c>
      <c r="U14" s="947"/>
      <c r="V14" s="952">
        <f>V10-1</f>
        <v>-326</v>
      </c>
      <c r="W14" s="977" t="str">
        <f>'0920岸和田'!Q19</f>
        <v>女子-3部　ひ</v>
      </c>
    </row>
    <row r="15" spans="1:23" ht="20.25" customHeight="1" x14ac:dyDescent="0.2">
      <c r="A15" s="745" t="s">
        <v>70</v>
      </c>
      <c r="B15" s="1333"/>
      <c r="C15" s="1339"/>
      <c r="D15" s="1335"/>
      <c r="E15" s="741" t="s">
        <v>25</v>
      </c>
      <c r="F15" s="325"/>
      <c r="G15" s="326"/>
      <c r="H15" s="126"/>
      <c r="I15" s="745" t="s">
        <v>70</v>
      </c>
      <c r="J15" s="1333"/>
      <c r="K15" s="1339"/>
      <c r="L15" s="1335"/>
      <c r="M15" s="741" t="s">
        <v>25</v>
      </c>
      <c r="N15" s="325"/>
      <c r="O15" s="326"/>
      <c r="P15" s="1324"/>
      <c r="Q15" s="211" t="s">
        <v>29</v>
      </c>
      <c r="R15" s="1310"/>
      <c r="S15" s="1250"/>
      <c r="T15" s="1311"/>
      <c r="U15" s="947" t="s">
        <v>25</v>
      </c>
      <c r="V15" s="935">
        <v>2</v>
      </c>
      <c r="W15" s="931" t="str">
        <f>'1003臨海,美原'!R8</f>
        <v>UNITE</v>
      </c>
    </row>
    <row r="16" spans="1:23" ht="20.25" customHeight="1" x14ac:dyDescent="0.2">
      <c r="A16" s="741"/>
      <c r="B16" s="1333"/>
      <c r="C16" s="1339"/>
      <c r="D16" s="1336"/>
      <c r="E16" s="755">
        <v>0.56944444444444442</v>
      </c>
      <c r="F16" s="327"/>
      <c r="G16" s="332"/>
      <c r="H16" s="1"/>
      <c r="I16" s="741"/>
      <c r="J16" s="1333"/>
      <c r="K16" s="1339"/>
      <c r="L16" s="1336"/>
      <c r="M16" s="755">
        <v>0.56944444444444442</v>
      </c>
      <c r="N16" s="327"/>
      <c r="O16" s="332"/>
      <c r="P16" s="1324"/>
      <c r="Q16" s="511"/>
      <c r="R16" s="1310"/>
      <c r="S16" s="1250"/>
      <c r="T16" s="1312"/>
      <c r="U16" s="948">
        <v>0.56944444444444442</v>
      </c>
      <c r="V16" s="951">
        <v>4</v>
      </c>
      <c r="W16" s="932" t="str">
        <f>'1003臨海,美原'!U8</f>
        <v>オラクル</v>
      </c>
    </row>
    <row r="17" spans="1:23" ht="18" customHeight="1" thickBot="1" x14ac:dyDescent="0.25">
      <c r="A17" s="741"/>
      <c r="B17" s="1333"/>
      <c r="C17" s="1340"/>
      <c r="D17" s="1336"/>
      <c r="E17" s="756" t="s">
        <v>21</v>
      </c>
      <c r="F17" s="757" t="str">
        <f t="shared" ref="F17" si="2">E11</f>
        <v>③</v>
      </c>
      <c r="G17" s="758" t="s">
        <v>23</v>
      </c>
      <c r="H17" s="123"/>
      <c r="I17" s="741"/>
      <c r="J17" s="1333"/>
      <c r="K17" s="1340"/>
      <c r="L17" s="1336"/>
      <c r="M17" s="756" t="s">
        <v>21</v>
      </c>
      <c r="N17" s="757" t="str">
        <f t="shared" ref="N17" si="3">M11</f>
        <v>③</v>
      </c>
      <c r="O17" s="758" t="s">
        <v>23</v>
      </c>
      <c r="P17" s="1324"/>
      <c r="Q17" s="511"/>
      <c r="R17" s="1310"/>
      <c r="S17" s="1251"/>
      <c r="T17" s="1312"/>
      <c r="U17" s="693" t="s">
        <v>21</v>
      </c>
      <c r="V17" s="696" t="str">
        <f>U11</f>
        <v>③</v>
      </c>
      <c r="W17" s="697" t="s">
        <v>23</v>
      </c>
    </row>
    <row r="18" spans="1:23" ht="18" customHeight="1" x14ac:dyDescent="0.2">
      <c r="A18" s="741"/>
      <c r="B18" s="1333"/>
      <c r="C18" s="1338"/>
      <c r="D18" s="1358"/>
      <c r="E18" s="741"/>
      <c r="F18" s="323"/>
      <c r="G18" s="739"/>
      <c r="H18" s="698"/>
      <c r="I18" s="741"/>
      <c r="J18" s="1333"/>
      <c r="K18" s="1338"/>
      <c r="L18" s="1358"/>
      <c r="M18" s="741"/>
      <c r="N18" s="323"/>
      <c r="O18" s="739"/>
      <c r="P18" s="1324"/>
      <c r="Q18" s="511"/>
      <c r="R18" s="1310"/>
      <c r="S18" s="1249" t="str">
        <f>W23</f>
        <v>Quickmonkey</v>
      </c>
      <c r="T18" s="1328"/>
      <c r="U18" s="947"/>
      <c r="V18" s="952">
        <f>V14-1</f>
        <v>-327</v>
      </c>
      <c r="W18" s="977" t="str">
        <f>'0920岸和田'!K3</f>
        <v>男子-4部　た</v>
      </c>
    </row>
    <row r="19" spans="1:23" ht="20.25" customHeight="1" x14ac:dyDescent="0.2">
      <c r="A19" s="741"/>
      <c r="B19" s="1333"/>
      <c r="C19" s="1339"/>
      <c r="D19" s="1358"/>
      <c r="E19" s="741" t="s">
        <v>27</v>
      </c>
      <c r="F19" s="325"/>
      <c r="G19" s="326"/>
      <c r="H19" s="126"/>
      <c r="I19" s="741"/>
      <c r="J19" s="1333"/>
      <c r="K19" s="1339"/>
      <c r="L19" s="1358"/>
      <c r="M19" s="741" t="s">
        <v>27</v>
      </c>
      <c r="N19" s="325"/>
      <c r="O19" s="326"/>
      <c r="P19" s="1324"/>
      <c r="Q19" s="511"/>
      <c r="R19" s="1310"/>
      <c r="S19" s="1250"/>
      <c r="T19" s="1328"/>
      <c r="U19" s="947" t="s">
        <v>27</v>
      </c>
      <c r="V19" s="935">
        <v>6</v>
      </c>
      <c r="W19" s="931" t="str">
        <f>'0711おおきに'!P24</f>
        <v>BEAT</v>
      </c>
    </row>
    <row r="20" spans="1:23" ht="20.25" customHeight="1" x14ac:dyDescent="0.2">
      <c r="A20" s="745"/>
      <c r="B20" s="1333"/>
      <c r="C20" s="1339"/>
      <c r="D20" s="1358"/>
      <c r="E20" s="755">
        <v>0.625</v>
      </c>
      <c r="F20" s="327"/>
      <c r="G20" s="332"/>
      <c r="H20" s="1"/>
      <c r="I20" s="745"/>
      <c r="J20" s="1333"/>
      <c r="K20" s="1339"/>
      <c r="L20" s="1358"/>
      <c r="M20" s="755">
        <v>0.625</v>
      </c>
      <c r="N20" s="327"/>
      <c r="O20" s="332"/>
      <c r="P20" s="1324"/>
      <c r="Q20" s="211"/>
      <c r="R20" s="1310"/>
      <c r="S20" s="1250"/>
      <c r="T20" s="1328"/>
      <c r="U20" s="948">
        <v>0.625</v>
      </c>
      <c r="V20" s="951">
        <v>4</v>
      </c>
      <c r="W20" s="933" t="str">
        <f>'0711おおきに'!S12</f>
        <v>-SPIRYTUS-</v>
      </c>
    </row>
    <row r="21" spans="1:23" ht="18" customHeight="1" thickBot="1" x14ac:dyDescent="0.25">
      <c r="A21" s="741"/>
      <c r="B21" s="1333"/>
      <c r="C21" s="1340"/>
      <c r="D21" s="1358"/>
      <c r="E21" s="756" t="s">
        <v>21</v>
      </c>
      <c r="F21" s="757" t="str">
        <f t="shared" ref="F21" si="4">E23</f>
        <v>⑥</v>
      </c>
      <c r="G21" s="758" t="s">
        <v>23</v>
      </c>
      <c r="H21" s="123"/>
      <c r="I21" s="741"/>
      <c r="J21" s="1333"/>
      <c r="K21" s="1340"/>
      <c r="L21" s="1358"/>
      <c r="M21" s="756" t="s">
        <v>21</v>
      </c>
      <c r="N21" s="757" t="str">
        <f t="shared" ref="N21" si="5">M23</f>
        <v>⑥</v>
      </c>
      <c r="O21" s="758" t="s">
        <v>23</v>
      </c>
      <c r="P21" s="1324"/>
      <c r="Q21" s="511"/>
      <c r="R21" s="1310"/>
      <c r="S21" s="1251"/>
      <c r="T21" s="1328"/>
      <c r="U21" s="693" t="s">
        <v>21</v>
      </c>
      <c r="V21" s="696" t="str">
        <f>U23</f>
        <v>⑥</v>
      </c>
      <c r="W21" s="697" t="s">
        <v>23</v>
      </c>
    </row>
    <row r="22" spans="1:23" ht="18" customHeight="1" x14ac:dyDescent="0.2">
      <c r="A22" s="868"/>
      <c r="B22" s="1333"/>
      <c r="C22" s="1338"/>
      <c r="D22" s="1358"/>
      <c r="E22" s="741"/>
      <c r="F22" s="323"/>
      <c r="G22" s="739"/>
      <c r="H22" s="698"/>
      <c r="I22" s="868"/>
      <c r="J22" s="1333"/>
      <c r="K22" s="1338"/>
      <c r="L22" s="1358"/>
      <c r="M22" s="741"/>
      <c r="N22" s="323"/>
      <c r="O22" s="739"/>
      <c r="P22" s="1324"/>
      <c r="Q22" s="431"/>
      <c r="R22" s="1310"/>
      <c r="S22" s="1249" t="str">
        <f>W20</f>
        <v>-SPIRYTUS-</v>
      </c>
      <c r="T22" s="1328"/>
      <c r="U22" s="947"/>
      <c r="V22" s="952">
        <f>V18-1</f>
        <v>-328</v>
      </c>
      <c r="W22" s="977" t="str">
        <f>'1002丸善,千島'!U6</f>
        <v>男子-4部　て</v>
      </c>
    </row>
    <row r="23" spans="1:23" ht="20.25" customHeight="1" x14ac:dyDescent="0.2">
      <c r="A23" s="868"/>
      <c r="B23" s="1333"/>
      <c r="C23" s="1339"/>
      <c r="D23" s="1358"/>
      <c r="E23" s="741" t="s">
        <v>30</v>
      </c>
      <c r="F23" s="325"/>
      <c r="G23" s="326"/>
      <c r="H23" s="126"/>
      <c r="I23" s="868"/>
      <c r="J23" s="1333"/>
      <c r="K23" s="1339"/>
      <c r="L23" s="1358"/>
      <c r="M23" s="741" t="s">
        <v>30</v>
      </c>
      <c r="N23" s="325"/>
      <c r="O23" s="326"/>
      <c r="P23" s="1324"/>
      <c r="Q23" s="431"/>
      <c r="R23" s="1310"/>
      <c r="S23" s="1250"/>
      <c r="T23" s="1328"/>
      <c r="U23" s="947" t="s">
        <v>30</v>
      </c>
      <c r="V23" s="935">
        <v>2</v>
      </c>
      <c r="W23" s="931" t="str">
        <f>'0711おおきに'!S8</f>
        <v>Quickmonkey</v>
      </c>
    </row>
    <row r="24" spans="1:23" ht="20.25" customHeight="1" x14ac:dyDescent="0.2">
      <c r="A24" s="868"/>
      <c r="B24" s="869"/>
      <c r="C24" s="1339"/>
      <c r="D24" s="1358"/>
      <c r="E24" s="755">
        <v>0.68055555555555547</v>
      </c>
      <c r="F24" s="327"/>
      <c r="G24" s="332"/>
      <c r="H24" s="1"/>
      <c r="I24" s="868"/>
      <c r="J24" s="869"/>
      <c r="K24" s="1339"/>
      <c r="L24" s="1358"/>
      <c r="M24" s="755">
        <v>0.68055555555555547</v>
      </c>
      <c r="N24" s="327"/>
      <c r="O24" s="332"/>
      <c r="P24" s="1324"/>
      <c r="Q24" s="431"/>
      <c r="R24" s="691"/>
      <c r="S24" s="1250"/>
      <c r="T24" s="1328"/>
      <c r="U24" s="948">
        <v>0.68055555555555547</v>
      </c>
      <c r="V24" s="951">
        <v>4</v>
      </c>
      <c r="W24" s="932" t="str">
        <f>'0711おおきに'!P20</f>
        <v>ANYSAKI</v>
      </c>
    </row>
    <row r="25" spans="1:23" ht="18" customHeight="1" thickBot="1" x14ac:dyDescent="0.25">
      <c r="A25" s="870"/>
      <c r="B25" s="871"/>
      <c r="C25" s="1343"/>
      <c r="D25" s="1359"/>
      <c r="E25" s="756" t="s">
        <v>21</v>
      </c>
      <c r="F25" s="757" t="str">
        <f t="shared" ref="F25" si="6">E19</f>
        <v>⑤</v>
      </c>
      <c r="G25" s="758" t="s">
        <v>23</v>
      </c>
      <c r="H25" s="123"/>
      <c r="I25" s="870"/>
      <c r="J25" s="871"/>
      <c r="K25" s="1343"/>
      <c r="L25" s="1359"/>
      <c r="M25" s="756" t="s">
        <v>21</v>
      </c>
      <c r="N25" s="757" t="str">
        <f t="shared" ref="N25" si="7">M19</f>
        <v>⑤</v>
      </c>
      <c r="O25" s="758" t="s">
        <v>23</v>
      </c>
      <c r="P25" s="1324"/>
      <c r="Q25" s="700"/>
      <c r="R25" s="692"/>
      <c r="S25" s="1253"/>
      <c r="T25" s="1329"/>
      <c r="U25" s="693" t="s">
        <v>21</v>
      </c>
      <c r="V25" s="696" t="str">
        <f>U19</f>
        <v>⑤</v>
      </c>
      <c r="W25" s="697" t="s">
        <v>23</v>
      </c>
    </row>
    <row r="26" spans="1:23" ht="18" customHeight="1" x14ac:dyDescent="0.2">
      <c r="A26" s="448"/>
      <c r="B26" s="440"/>
      <c r="C26" s="1326"/>
      <c r="D26" s="698"/>
      <c r="E26" s="698"/>
      <c r="F26" s="340"/>
      <c r="G26" s="698"/>
      <c r="H26" s="698"/>
      <c r="I26" s="448"/>
      <c r="J26" s="440"/>
      <c r="K26" s="1326"/>
      <c r="L26" s="698"/>
      <c r="M26" s="698"/>
      <c r="N26" s="340"/>
      <c r="O26" s="698"/>
      <c r="P26" s="698"/>
      <c r="Q26" s="448"/>
      <c r="R26" s="440"/>
      <c r="S26" s="1326"/>
      <c r="T26" s="698"/>
      <c r="U26" s="698"/>
      <c r="V26" s="340"/>
      <c r="W26" s="698"/>
    </row>
    <row r="27" spans="1:23" ht="20.25" customHeight="1" x14ac:dyDescent="0.2">
      <c r="A27" s="448"/>
      <c r="B27" s="440"/>
      <c r="C27" s="1327"/>
      <c r="D27" s="1324"/>
      <c r="E27" s="698"/>
      <c r="F27" s="698"/>
      <c r="G27" s="126"/>
      <c r="H27" s="126"/>
      <c r="I27" s="448"/>
      <c r="J27" s="440"/>
      <c r="K27" s="1327"/>
      <c r="L27" s="1324"/>
      <c r="M27" s="698"/>
      <c r="N27" s="698"/>
      <c r="O27" s="126"/>
      <c r="P27" s="1324"/>
      <c r="Q27" s="448"/>
      <c r="R27" s="440"/>
      <c r="S27" s="1327"/>
      <c r="T27" s="1324"/>
      <c r="U27" s="698"/>
      <c r="V27" s="698"/>
      <c r="W27" s="126"/>
    </row>
    <row r="28" spans="1:23" ht="20.25" customHeight="1" x14ac:dyDescent="0.2">
      <c r="A28" s="698"/>
      <c r="B28" s="440"/>
      <c r="C28" s="1327"/>
      <c r="D28" s="1324"/>
      <c r="E28" s="265"/>
      <c r="F28" s="698"/>
      <c r="G28" s="126"/>
      <c r="H28" s="126"/>
      <c r="I28" s="698"/>
      <c r="J28" s="440"/>
      <c r="K28" s="1327"/>
      <c r="L28" s="1324"/>
      <c r="M28" s="265"/>
      <c r="N28" s="698"/>
      <c r="O28" s="126"/>
      <c r="P28" s="1324"/>
      <c r="Q28" s="698"/>
      <c r="R28" s="440"/>
      <c r="S28" s="1327"/>
      <c r="T28" s="1324"/>
      <c r="U28" s="265"/>
      <c r="V28" s="698"/>
      <c r="W28" s="126"/>
    </row>
    <row r="29" spans="1:23" ht="18" customHeight="1" x14ac:dyDescent="0.2">
      <c r="A29" s="698"/>
      <c r="B29" s="440"/>
      <c r="C29" s="1327"/>
      <c r="D29" s="1324"/>
      <c r="E29" s="698"/>
      <c r="F29" s="122"/>
      <c r="G29" s="123"/>
      <c r="H29" s="123"/>
      <c r="I29" s="698"/>
      <c r="J29" s="440"/>
      <c r="K29" s="1327"/>
      <c r="L29" s="1324"/>
      <c r="M29" s="698"/>
      <c r="N29" s="122"/>
      <c r="O29" s="123"/>
      <c r="P29" s="1324"/>
      <c r="Q29" s="698"/>
      <c r="R29" s="440"/>
      <c r="S29" s="1327"/>
      <c r="T29" s="1324"/>
      <c r="U29" s="698"/>
      <c r="V29" s="122"/>
      <c r="W29" s="123"/>
    </row>
    <row r="30" spans="1:23" ht="18" customHeight="1" x14ac:dyDescent="0.2">
      <c r="A30" s="698"/>
      <c r="B30" s="440"/>
      <c r="C30" s="1326"/>
      <c r="D30" s="1324"/>
      <c r="E30" s="698"/>
      <c r="F30" s="340"/>
      <c r="G30" s="698"/>
      <c r="H30" s="698"/>
      <c r="I30" s="698"/>
      <c r="J30" s="440"/>
      <c r="K30" s="1326"/>
      <c r="L30" s="1324"/>
      <c r="M30" s="698"/>
      <c r="N30" s="340"/>
      <c r="O30" s="698"/>
      <c r="P30" s="1324"/>
      <c r="Q30" s="698"/>
      <c r="R30" s="440"/>
      <c r="S30" s="1326"/>
      <c r="T30" s="1324"/>
      <c r="U30" s="698"/>
      <c r="V30" s="340"/>
      <c r="W30" s="698"/>
    </row>
    <row r="31" spans="1:23" ht="20.25" customHeight="1" x14ac:dyDescent="0.2">
      <c r="A31" s="698"/>
      <c r="B31" s="440"/>
      <c r="C31" s="1327"/>
      <c r="D31" s="1324"/>
      <c r="E31" s="698"/>
      <c r="F31" s="698"/>
      <c r="G31" s="126"/>
      <c r="H31" s="126"/>
      <c r="I31" s="698"/>
      <c r="J31" s="440"/>
      <c r="K31" s="1327"/>
      <c r="L31" s="1324"/>
      <c r="M31" s="698"/>
      <c r="N31" s="698"/>
      <c r="O31" s="126"/>
      <c r="P31" s="1324"/>
      <c r="Q31" s="698"/>
      <c r="R31" s="440"/>
      <c r="S31" s="1327"/>
      <c r="T31" s="1324"/>
      <c r="U31" s="698"/>
      <c r="V31" s="698"/>
      <c r="W31" s="126"/>
    </row>
    <row r="32" spans="1:23" ht="20.25" customHeight="1" x14ac:dyDescent="0.2">
      <c r="A32" s="698"/>
      <c r="B32" s="698"/>
      <c r="C32" s="1327"/>
      <c r="D32" s="1324"/>
      <c r="E32" s="265"/>
      <c r="F32" s="698"/>
      <c r="G32" s="1"/>
      <c r="H32" s="1"/>
      <c r="I32" s="698"/>
      <c r="J32" s="698"/>
      <c r="K32" s="1327"/>
      <c r="L32" s="1324"/>
      <c r="M32" s="265"/>
      <c r="N32" s="698"/>
      <c r="O32" s="1"/>
      <c r="P32" s="1324"/>
      <c r="Q32" s="698"/>
      <c r="R32" s="698"/>
      <c r="S32" s="1327"/>
      <c r="T32" s="1324"/>
      <c r="U32" s="265"/>
      <c r="V32" s="698"/>
      <c r="W32" s="1"/>
    </row>
    <row r="33" spans="1:23" ht="18" customHeight="1" x14ac:dyDescent="0.2">
      <c r="A33" s="698"/>
      <c r="B33" s="698"/>
      <c r="C33" s="1327"/>
      <c r="D33" s="1324"/>
      <c r="E33" s="698"/>
      <c r="F33" s="122"/>
      <c r="G33" s="123"/>
      <c r="H33" s="123"/>
      <c r="I33" s="698"/>
      <c r="J33" s="698"/>
      <c r="K33" s="1327"/>
      <c r="L33" s="1324"/>
      <c r="M33" s="698"/>
      <c r="N33" s="122"/>
      <c r="O33" s="123"/>
      <c r="P33" s="1324"/>
      <c r="Q33" s="698"/>
      <c r="R33" s="698"/>
      <c r="S33" s="1327"/>
      <c r="T33" s="1324"/>
      <c r="U33" s="698"/>
      <c r="V33" s="122"/>
      <c r="W33" s="123"/>
    </row>
    <row r="34" spans="1:23" ht="18" customHeight="1" x14ac:dyDescent="0.2">
      <c r="C34" s="439"/>
      <c r="D34" s="440"/>
      <c r="K34" s="439"/>
      <c r="L34" s="440"/>
      <c r="P34" s="440"/>
      <c r="S34" s="439"/>
      <c r="T34" s="440"/>
    </row>
    <row r="35" spans="1:23" ht="20.25" customHeight="1" x14ac:dyDescent="0.2">
      <c r="C35" s="439"/>
      <c r="D35" s="440"/>
      <c r="K35" s="439"/>
      <c r="L35" s="440"/>
      <c r="P35" s="440"/>
      <c r="S35" s="439"/>
      <c r="T35" s="440"/>
    </row>
    <row r="36" spans="1:23" ht="20.25" customHeight="1" x14ac:dyDescent="0.2">
      <c r="C36" s="439"/>
      <c r="D36" s="440"/>
      <c r="K36" s="439"/>
      <c r="L36" s="440"/>
      <c r="P36" s="440"/>
      <c r="S36" s="439"/>
      <c r="T36" s="440"/>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H19:H20 G4:H4 H15:H16 G31:H32 O24 O4 W31:W32 O27:O28 G24:H24 O8 G20 O31:O32 G8:H8 G12:H12 O20 W27:W28 G16 O12 W4 O16 W20 W16 W8 W12 W24" xr:uid="{00000000-0002-0000-2300-000000000000}"/>
  </dataValidations>
  <pageMargins left="0.7" right="0.7" top="0.68" bottom="0.75" header="0.3" footer="0.3"/>
  <pageSetup paperSize="9" fitToHeight="0"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Z35"/>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23" width="8.88671875" style="505"/>
    <col min="25" max="25" width="8.88671875" style="505"/>
    <col min="27" max="16384" width="8.88671875" style="505"/>
  </cols>
  <sheetData>
    <row r="1" spans="1:22" ht="18" customHeight="1" thickBot="1" x14ac:dyDescent="0.25">
      <c r="A1" s="365" t="s">
        <v>11</v>
      </c>
      <c r="B1" s="364" t="s">
        <v>12</v>
      </c>
      <c r="C1" s="1307" t="s">
        <v>13</v>
      </c>
      <c r="D1" s="1308"/>
      <c r="E1" s="364" t="s">
        <v>14</v>
      </c>
      <c r="F1" s="1307" t="s">
        <v>15</v>
      </c>
      <c r="G1" s="1308"/>
      <c r="H1" s="364" t="s">
        <v>14</v>
      </c>
      <c r="I1" s="1309" t="s">
        <v>16</v>
      </c>
      <c r="J1" s="1308"/>
      <c r="K1" s="651"/>
      <c r="L1" s="365" t="s">
        <v>11</v>
      </c>
      <c r="M1" s="364" t="s">
        <v>12</v>
      </c>
      <c r="N1" s="1307" t="s">
        <v>13</v>
      </c>
      <c r="O1" s="1308"/>
      <c r="P1" s="364" t="s">
        <v>14</v>
      </c>
      <c r="Q1" s="1307" t="s">
        <v>15</v>
      </c>
      <c r="R1" s="1308"/>
      <c r="S1" s="364" t="s">
        <v>14</v>
      </c>
      <c r="T1" s="1309" t="s">
        <v>16</v>
      </c>
      <c r="U1" s="1308"/>
      <c r="V1" s="151"/>
    </row>
    <row r="2" spans="1:22" ht="18" customHeight="1" thickBot="1" x14ac:dyDescent="0.25">
      <c r="A2" s="442"/>
      <c r="B2" s="511"/>
      <c r="C2" s="360" t="s">
        <v>17</v>
      </c>
      <c r="D2" s="361" t="s">
        <v>18</v>
      </c>
      <c r="E2" s="741"/>
      <c r="F2" s="967"/>
      <c r="G2" s="968"/>
      <c r="H2" s="341"/>
      <c r="I2" s="967"/>
      <c r="J2" s="968"/>
      <c r="K2" s="651"/>
      <c r="L2" s="442"/>
      <c r="M2" s="511"/>
      <c r="N2" s="360" t="s">
        <v>17</v>
      </c>
      <c r="O2" s="361" t="s">
        <v>18</v>
      </c>
      <c r="P2" s="511"/>
      <c r="Q2" s="514">
        <v>-351</v>
      </c>
      <c r="R2" s="818" t="str">
        <f>'0920,23,26B＆G'!W18</f>
        <v>男子-4部　た</v>
      </c>
      <c r="S2" s="511"/>
      <c r="T2" s="859">
        <f>Q2-1</f>
        <v>-352</v>
      </c>
      <c r="U2" s="818" t="str">
        <f>OP_リーグ戦!BU45</f>
        <v>男子-4部　ち</v>
      </c>
      <c r="V2" s="151"/>
    </row>
    <row r="3" spans="1:22" ht="20.25" customHeight="1" x14ac:dyDescent="0.2">
      <c r="A3" s="211"/>
      <c r="B3" s="511"/>
      <c r="C3" s="1314"/>
      <c r="D3" s="1311"/>
      <c r="E3" s="741" t="s">
        <v>19</v>
      </c>
      <c r="F3" s="325"/>
      <c r="G3" s="331"/>
      <c r="H3" s="741" t="s">
        <v>19</v>
      </c>
      <c r="I3" s="325"/>
      <c r="J3" s="331"/>
      <c r="K3" s="651"/>
      <c r="L3" s="211"/>
      <c r="M3" s="511"/>
      <c r="N3" s="1254" t="str">
        <f>U7</f>
        <v>エイトハープ</v>
      </c>
      <c r="O3" s="1311"/>
      <c r="P3" s="511" t="s">
        <v>19</v>
      </c>
      <c r="Q3" s="101">
        <v>5</v>
      </c>
      <c r="R3" s="103" t="str">
        <f>'0711おおきに'!P23</f>
        <v>LAZO</v>
      </c>
      <c r="S3" s="511" t="s">
        <v>19</v>
      </c>
      <c r="T3" s="101">
        <v>5</v>
      </c>
      <c r="U3" s="103" t="str">
        <f>OP_リーグ戦!BU10</f>
        <v>SFS</v>
      </c>
      <c r="V3" s="151"/>
    </row>
    <row r="4" spans="1:22" ht="20.25" customHeight="1" x14ac:dyDescent="0.2">
      <c r="A4" s="211"/>
      <c r="B4" s="1310" t="s">
        <v>365</v>
      </c>
      <c r="C4" s="1300"/>
      <c r="D4" s="1312"/>
      <c r="E4" s="755">
        <v>0.40277777777777773</v>
      </c>
      <c r="F4" s="327"/>
      <c r="G4" s="332"/>
      <c r="H4" s="755">
        <v>0.41666666666666702</v>
      </c>
      <c r="I4" s="327"/>
      <c r="J4" s="332"/>
      <c r="K4" s="651"/>
      <c r="L4" s="211"/>
      <c r="M4" s="1310" t="s">
        <v>367</v>
      </c>
      <c r="N4" s="1250"/>
      <c r="O4" s="1312"/>
      <c r="P4" s="512">
        <v>0.40277777777777773</v>
      </c>
      <c r="Q4" s="100">
        <v>3</v>
      </c>
      <c r="R4" s="148" t="str">
        <f>'0711おおきに'!S11</f>
        <v>SaladBall</v>
      </c>
      <c r="S4" s="512">
        <v>0.41666666666666702</v>
      </c>
      <c r="T4" s="100">
        <v>3</v>
      </c>
      <c r="U4" s="148" t="str">
        <f>'0711おおきに'!P15</f>
        <v>Nuts</v>
      </c>
      <c r="V4" s="151"/>
    </row>
    <row r="5" spans="1:22" ht="18" customHeight="1" thickBot="1" x14ac:dyDescent="0.25">
      <c r="A5" s="211"/>
      <c r="B5" s="1310"/>
      <c r="C5" s="1315"/>
      <c r="D5" s="1312"/>
      <c r="E5" s="756" t="s">
        <v>21</v>
      </c>
      <c r="F5" s="825"/>
      <c r="G5" s="826"/>
      <c r="H5" s="900" t="s">
        <v>21</v>
      </c>
      <c r="I5" s="825"/>
      <c r="J5" s="826"/>
      <c r="K5" s="651"/>
      <c r="L5" s="211"/>
      <c r="M5" s="1310"/>
      <c r="N5" s="1251"/>
      <c r="O5" s="1312"/>
      <c r="P5" s="695" t="s">
        <v>21</v>
      </c>
      <c r="Q5" s="525" t="str">
        <f>P7</f>
        <v>②</v>
      </c>
      <c r="R5" s="526" t="s">
        <v>23</v>
      </c>
      <c r="S5" s="695" t="s">
        <v>21</v>
      </c>
      <c r="T5" s="525" t="str">
        <f>S7</f>
        <v>②</v>
      </c>
      <c r="U5" s="526" t="s">
        <v>23</v>
      </c>
      <c r="V5" s="151"/>
    </row>
    <row r="6" spans="1:22" ht="18" customHeight="1" x14ac:dyDescent="0.2">
      <c r="A6" s="211"/>
      <c r="B6" s="1310"/>
      <c r="C6" s="1299"/>
      <c r="D6" s="1312"/>
      <c r="E6" s="741"/>
      <c r="F6" s="969"/>
      <c r="G6" s="968"/>
      <c r="H6" s="741"/>
      <c r="I6" s="969"/>
      <c r="J6" s="968"/>
      <c r="K6" s="651"/>
      <c r="L6" s="211"/>
      <c r="M6" s="1310"/>
      <c r="N6" s="1249" t="str">
        <f>U3</f>
        <v>SFS</v>
      </c>
      <c r="O6" s="1328"/>
      <c r="P6" s="731"/>
      <c r="Q6" s="859">
        <f>T2-1</f>
        <v>-353</v>
      </c>
      <c r="R6" s="818" t="str">
        <f>OP_リーグ戦!BW45</f>
        <v>男子-4部　つ</v>
      </c>
      <c r="S6" s="731"/>
      <c r="T6" s="859">
        <f>Q6-1</f>
        <v>-354</v>
      </c>
      <c r="U6" s="818" t="str">
        <f>OP_リーグ戦!BY45</f>
        <v>男子-4部　て</v>
      </c>
      <c r="V6" s="151"/>
    </row>
    <row r="7" spans="1:22" ht="20.25" customHeight="1" x14ac:dyDescent="0.2">
      <c r="A7" s="211"/>
      <c r="B7" s="1310"/>
      <c r="C7" s="1300"/>
      <c r="D7" s="1312"/>
      <c r="E7" s="741" t="s">
        <v>22</v>
      </c>
      <c r="F7" s="325"/>
      <c r="G7" s="326"/>
      <c r="H7" s="741" t="s">
        <v>22</v>
      </c>
      <c r="I7" s="325"/>
      <c r="J7" s="326"/>
      <c r="K7" s="651"/>
      <c r="L7" s="211"/>
      <c r="M7" s="1310"/>
      <c r="N7" s="1250"/>
      <c r="O7" s="1328"/>
      <c r="P7" s="511" t="s">
        <v>22</v>
      </c>
      <c r="Q7" s="101">
        <v>5</v>
      </c>
      <c r="R7" s="103" t="str">
        <f>OP_リーグ戦!BW10</f>
        <v>KPURS</v>
      </c>
      <c r="S7" s="511" t="s">
        <v>22</v>
      </c>
      <c r="T7" s="101">
        <v>5</v>
      </c>
      <c r="U7" s="103" t="str">
        <f>OP_リーグ戦!BY10</f>
        <v>エイトハープ</v>
      </c>
      <c r="V7" s="151"/>
    </row>
    <row r="8" spans="1:22" ht="20.25" customHeight="1" x14ac:dyDescent="0.2">
      <c r="A8" s="211"/>
      <c r="B8" s="1310"/>
      <c r="C8" s="1300"/>
      <c r="D8" s="1312"/>
      <c r="E8" s="755">
        <v>0.45833333333333331</v>
      </c>
      <c r="F8" s="327"/>
      <c r="G8" s="328"/>
      <c r="H8" s="755">
        <v>0.47222222222222227</v>
      </c>
      <c r="I8" s="327"/>
      <c r="J8" s="328"/>
      <c r="K8" s="651"/>
      <c r="L8" s="211"/>
      <c r="M8" s="1310"/>
      <c r="N8" s="1250"/>
      <c r="O8" s="1328"/>
      <c r="P8" s="512">
        <v>0.45833333333333331</v>
      </c>
      <c r="Q8" s="100">
        <v>3</v>
      </c>
      <c r="R8" s="148" t="str">
        <f>'0711おおきに'!S15</f>
        <v>My pacers</v>
      </c>
      <c r="S8" s="512">
        <v>0.47222222222222227</v>
      </c>
      <c r="T8" s="100">
        <v>3</v>
      </c>
      <c r="U8" s="148" t="str">
        <f>'0711おおきに'!P19</f>
        <v>JADE</v>
      </c>
      <c r="V8" s="151"/>
    </row>
    <row r="9" spans="1:22" ht="18" customHeight="1" thickBot="1" x14ac:dyDescent="0.25">
      <c r="A9" s="211"/>
      <c r="B9" s="1310"/>
      <c r="C9" s="1315"/>
      <c r="D9" s="1312"/>
      <c r="E9" s="756" t="s">
        <v>21</v>
      </c>
      <c r="F9" s="825"/>
      <c r="G9" s="826"/>
      <c r="H9" s="900" t="s">
        <v>21</v>
      </c>
      <c r="I9" s="825"/>
      <c r="J9" s="826"/>
      <c r="K9" s="651"/>
      <c r="L9" s="211"/>
      <c r="M9" s="1310"/>
      <c r="N9" s="1251"/>
      <c r="O9" s="1328"/>
      <c r="P9" s="749" t="s">
        <v>21</v>
      </c>
      <c r="Q9" s="747" t="str">
        <f>P3</f>
        <v>①</v>
      </c>
      <c r="R9" s="748" t="s">
        <v>23</v>
      </c>
      <c r="S9" s="749" t="s">
        <v>21</v>
      </c>
      <c r="T9" s="747" t="str">
        <f>P3</f>
        <v>①</v>
      </c>
      <c r="U9" s="748" t="s">
        <v>23</v>
      </c>
      <c r="V9" s="151"/>
    </row>
    <row r="10" spans="1:22" ht="18" customHeight="1" x14ac:dyDescent="0.2">
      <c r="A10" s="211"/>
      <c r="B10" s="1310"/>
      <c r="C10" s="1299"/>
      <c r="D10" s="1312"/>
      <c r="E10" s="741"/>
      <c r="F10" s="969"/>
      <c r="G10" s="968"/>
      <c r="H10" s="741"/>
      <c r="I10" s="969"/>
      <c r="J10" s="968"/>
      <c r="K10" s="651"/>
      <c r="L10" s="211"/>
      <c r="M10" s="1310"/>
      <c r="N10" s="1249" t="str">
        <f>R15</f>
        <v>星籠会</v>
      </c>
      <c r="O10" s="1328"/>
      <c r="P10" s="731"/>
      <c r="Q10" s="859">
        <f>T6-1</f>
        <v>-355</v>
      </c>
      <c r="R10" s="818" t="str">
        <f>OP_リーグ戦!CA45</f>
        <v>男子-4部　と</v>
      </c>
      <c r="S10" s="731"/>
      <c r="T10" s="859">
        <f>Q10-1</f>
        <v>-356</v>
      </c>
      <c r="U10" s="818" t="str">
        <f>'1002丸善,千島'!R2</f>
        <v>男子-4部　た</v>
      </c>
      <c r="V10" s="151"/>
    </row>
    <row r="11" spans="1:22" ht="20.25" customHeight="1" x14ac:dyDescent="0.2">
      <c r="A11" s="211"/>
      <c r="B11" s="1310"/>
      <c r="C11" s="1300"/>
      <c r="D11" s="1312"/>
      <c r="E11" s="741" t="s">
        <v>24</v>
      </c>
      <c r="F11" s="325"/>
      <c r="G11" s="326"/>
      <c r="H11" s="741" t="s">
        <v>24</v>
      </c>
      <c r="I11" s="325"/>
      <c r="J11" s="326"/>
      <c r="K11" s="651"/>
      <c r="L11" s="211"/>
      <c r="M11" s="1310"/>
      <c r="N11" s="1250"/>
      <c r="O11" s="1328"/>
      <c r="P11" s="511" t="s">
        <v>24</v>
      </c>
      <c r="Q11" s="101">
        <v>5</v>
      </c>
      <c r="R11" s="103" t="str">
        <f>OP_リーグ戦!CA10</f>
        <v>Psychopath</v>
      </c>
      <c r="S11" s="511" t="s">
        <v>24</v>
      </c>
      <c r="T11" s="101">
        <v>2</v>
      </c>
      <c r="U11" s="103" t="str">
        <f>'0711おおきに'!P4</f>
        <v>VERMELHO</v>
      </c>
      <c r="V11" s="151"/>
    </row>
    <row r="12" spans="1:22" ht="20.25" customHeight="1" x14ac:dyDescent="0.2">
      <c r="A12" s="211"/>
      <c r="B12" s="1310"/>
      <c r="C12" s="1300"/>
      <c r="D12" s="1312"/>
      <c r="E12" s="865">
        <v>0.51388888888888895</v>
      </c>
      <c r="F12" s="327"/>
      <c r="G12" s="328"/>
      <c r="H12" s="865">
        <v>0.52777777777777779</v>
      </c>
      <c r="I12" s="327"/>
      <c r="J12" s="328"/>
      <c r="K12" s="651"/>
      <c r="L12" s="211"/>
      <c r="M12" s="1310"/>
      <c r="N12" s="1250"/>
      <c r="O12" s="1328"/>
      <c r="P12" s="311">
        <v>0.51388888888888895</v>
      </c>
      <c r="Q12" s="100">
        <v>3</v>
      </c>
      <c r="R12" s="148" t="str">
        <f>'0613おおきに'!S11</f>
        <v>STAY　COOL</v>
      </c>
      <c r="S12" s="311">
        <v>0.52777777777777779</v>
      </c>
      <c r="T12" s="100">
        <v>4</v>
      </c>
      <c r="U12" s="508" t="str">
        <f>'0711おおきに'!S12</f>
        <v>-SPIRYTUS-</v>
      </c>
      <c r="V12" s="151"/>
    </row>
    <row r="13" spans="1:22" ht="18" customHeight="1" thickBot="1" x14ac:dyDescent="0.25">
      <c r="A13" s="211"/>
      <c r="B13" s="1310"/>
      <c r="C13" s="1315"/>
      <c r="D13" s="1313"/>
      <c r="E13" s="756" t="s">
        <v>21</v>
      </c>
      <c r="F13" s="825"/>
      <c r="G13" s="826"/>
      <c r="H13" s="900" t="s">
        <v>21</v>
      </c>
      <c r="I13" s="825"/>
      <c r="J13" s="826"/>
      <c r="K13" s="651"/>
      <c r="L13" s="211"/>
      <c r="M13" s="1310"/>
      <c r="N13" s="1251"/>
      <c r="O13" s="1329"/>
      <c r="P13" s="749" t="s">
        <v>21</v>
      </c>
      <c r="Q13" s="747" t="str">
        <f>P15</f>
        <v>④</v>
      </c>
      <c r="R13" s="748" t="s">
        <v>23</v>
      </c>
      <c r="S13" s="749" t="s">
        <v>21</v>
      </c>
      <c r="T13" s="747" t="str">
        <f>S15</f>
        <v>④</v>
      </c>
      <c r="U13" s="748" t="s">
        <v>23</v>
      </c>
      <c r="V13" s="151"/>
    </row>
    <row r="14" spans="1:22" ht="18" customHeight="1" thickBot="1" x14ac:dyDescent="0.25">
      <c r="A14" s="362"/>
      <c r="B14" s="1310"/>
      <c r="C14" s="1249" t="str">
        <f>J19</f>
        <v>パナソニックLS</v>
      </c>
      <c r="D14" s="361" t="s">
        <v>18</v>
      </c>
      <c r="E14" s="511"/>
      <c r="F14" s="963">
        <v>-331</v>
      </c>
      <c r="G14" s="111" t="str">
        <f>OP_リーグ戦!BB21</f>
        <v>男子-3部B　く</v>
      </c>
      <c r="H14" s="511"/>
      <c r="I14" s="963">
        <f>F14-1</f>
        <v>-332</v>
      </c>
      <c r="J14" s="111" t="str">
        <f>OP_リーグ戦!AX37</f>
        <v>男子-3部B　か</v>
      </c>
      <c r="K14" s="651"/>
      <c r="L14" s="362"/>
      <c r="M14" s="1310"/>
      <c r="N14" s="1249" t="str">
        <f>R11</f>
        <v>Psychopath</v>
      </c>
      <c r="O14" s="516" t="s">
        <v>18</v>
      </c>
      <c r="P14" s="511"/>
      <c r="Q14" s="859">
        <f>T10-1</f>
        <v>-357</v>
      </c>
      <c r="R14" s="818" t="str">
        <f>'1002丸善,千島'!U2</f>
        <v>男子-4部　ち</v>
      </c>
      <c r="S14" s="511"/>
      <c r="T14" s="859">
        <f>Q14-1</f>
        <v>-358</v>
      </c>
      <c r="U14" s="818" t="str">
        <f>'1002丸善,千島'!R6</f>
        <v>男子-4部　つ</v>
      </c>
      <c r="V14" s="151"/>
    </row>
    <row r="15" spans="1:22" ht="20.25" customHeight="1" x14ac:dyDescent="0.2">
      <c r="A15" s="362"/>
      <c r="B15" s="1310"/>
      <c r="C15" s="1250"/>
      <c r="D15" s="1311"/>
      <c r="E15" s="511" t="s">
        <v>25</v>
      </c>
      <c r="F15" s="930">
        <v>1</v>
      </c>
      <c r="G15" s="509" t="str">
        <f>'0613臨海,東淀川,0704丸善,0710東淀川'!G11</f>
        <v>ろんぐ団大阪</v>
      </c>
      <c r="H15" s="511" t="s">
        <v>25</v>
      </c>
      <c r="I15" s="930">
        <v>3</v>
      </c>
      <c r="J15" s="103" t="str">
        <f>'0613臨海,東淀川,0704丸善,0710東淀川'!J15</f>
        <v>Ｏｎ ｏｆｆ</v>
      </c>
      <c r="K15" s="651"/>
      <c r="L15" s="362"/>
      <c r="M15" s="1310"/>
      <c r="N15" s="1250"/>
      <c r="O15" s="1345"/>
      <c r="P15" s="511" t="s">
        <v>25</v>
      </c>
      <c r="Q15" s="101">
        <v>2</v>
      </c>
      <c r="R15" s="103" t="str">
        <f>'0711おおきに'!S4</f>
        <v>星籠会</v>
      </c>
      <c r="S15" s="511" t="s">
        <v>25</v>
      </c>
      <c r="T15" s="101">
        <v>2</v>
      </c>
      <c r="U15" s="103" t="str">
        <f>'0711おおきに'!P8</f>
        <v>損保ジャパン日本興亜</v>
      </c>
      <c r="V15" s="151"/>
    </row>
    <row r="16" spans="1:22" ht="20.25" customHeight="1" x14ac:dyDescent="0.2">
      <c r="A16" s="362">
        <v>10</v>
      </c>
      <c r="B16" s="1310"/>
      <c r="C16" s="1250"/>
      <c r="D16" s="1312"/>
      <c r="E16" s="512">
        <v>0.56944444444444442</v>
      </c>
      <c r="F16" s="929">
        <v>4</v>
      </c>
      <c r="G16" s="508" t="str">
        <f>'0711東淀川,0717東淀川,丸善'!U4</f>
        <v>ECO BLUE</v>
      </c>
      <c r="H16" s="512">
        <v>0.58333333333333337</v>
      </c>
      <c r="I16" s="929">
        <v>2</v>
      </c>
      <c r="J16" s="105" t="str">
        <f>'0613臨海,東淀川,0704丸善,0710東淀川'!G8</f>
        <v>大阪市役所</v>
      </c>
      <c r="K16" s="651"/>
      <c r="L16" s="362">
        <v>10</v>
      </c>
      <c r="M16" s="1310"/>
      <c r="N16" s="1250"/>
      <c r="O16" s="1328"/>
      <c r="P16" s="512">
        <v>0.56944444444444442</v>
      </c>
      <c r="Q16" s="100">
        <v>4</v>
      </c>
      <c r="R16" s="508" t="str">
        <f>'0711おおきに'!P16</f>
        <v>AXE</v>
      </c>
      <c r="S16" s="512">
        <v>0.58333333333333337</v>
      </c>
      <c r="T16" s="100">
        <v>4</v>
      </c>
      <c r="U16" s="508" t="str">
        <f>'0711おおきに'!S16</f>
        <v>ASTERISM</v>
      </c>
      <c r="V16" s="151"/>
    </row>
    <row r="17" spans="1:22" ht="18" customHeight="1" thickBot="1" x14ac:dyDescent="0.25">
      <c r="A17" s="511" t="s">
        <v>26</v>
      </c>
      <c r="B17" s="1310"/>
      <c r="C17" s="1251"/>
      <c r="D17" s="1312"/>
      <c r="E17" s="693" t="s">
        <v>21</v>
      </c>
      <c r="F17" s="114" t="str">
        <f>E19</f>
        <v>⑤</v>
      </c>
      <c r="G17" s="113" t="s">
        <v>23</v>
      </c>
      <c r="H17" s="530" t="s">
        <v>21</v>
      </c>
      <c r="I17" s="114" t="str">
        <f>H19</f>
        <v>⑤</v>
      </c>
      <c r="J17" s="113" t="s">
        <v>23</v>
      </c>
      <c r="K17" s="651"/>
      <c r="L17" s="511" t="s">
        <v>26</v>
      </c>
      <c r="M17" s="1310"/>
      <c r="N17" s="1251"/>
      <c r="O17" s="1328"/>
      <c r="P17" s="749" t="s">
        <v>21</v>
      </c>
      <c r="Q17" s="747" t="str">
        <f>P11</f>
        <v>③</v>
      </c>
      <c r="R17" s="748" t="s">
        <v>23</v>
      </c>
      <c r="S17" s="749" t="s">
        <v>21</v>
      </c>
      <c r="T17" s="747" t="str">
        <f>S11</f>
        <v>③</v>
      </c>
      <c r="U17" s="748" t="s">
        <v>23</v>
      </c>
      <c r="V17" s="151"/>
    </row>
    <row r="18" spans="1:22" ht="18" customHeight="1" x14ac:dyDescent="0.2">
      <c r="A18" s="511">
        <v>2</v>
      </c>
      <c r="B18" s="1310"/>
      <c r="C18" s="1249" t="str">
        <f>J15</f>
        <v>Ｏｎ ｏｆｆ</v>
      </c>
      <c r="D18" s="1328"/>
      <c r="E18" s="511"/>
      <c r="F18" s="963">
        <f>I14-1</f>
        <v>-333</v>
      </c>
      <c r="G18" s="111" t="str">
        <f>OP_リーグ戦!AZ37</f>
        <v>男子-3部B　き</v>
      </c>
      <c r="H18" s="686"/>
      <c r="I18" s="963">
        <f>F18-1</f>
        <v>-334</v>
      </c>
      <c r="J18" s="111" t="str">
        <f>OP_リーグ戦!BB37</f>
        <v>男子-3部B　く</v>
      </c>
      <c r="K18" s="651"/>
      <c r="L18" s="511">
        <v>2</v>
      </c>
      <c r="M18" s="1310"/>
      <c r="N18" s="1249" t="str">
        <f>U23</f>
        <v>BEAT</v>
      </c>
      <c r="O18" s="1328"/>
      <c r="P18" s="511"/>
      <c r="Q18" s="859">
        <f>T14-1</f>
        <v>-359</v>
      </c>
      <c r="R18" s="111" t="str">
        <f>OP_リーグ戦!AZ21</f>
        <v>男子-3部B　き</v>
      </c>
      <c r="S18" s="511"/>
      <c r="T18" s="859">
        <f>Q18-1</f>
        <v>-360</v>
      </c>
      <c r="U18" s="818" t="str">
        <f>'1002丸善,千島'!R10</f>
        <v>男子-4部　と</v>
      </c>
      <c r="V18" s="151"/>
    </row>
    <row r="19" spans="1:22" ht="20.25" customHeight="1" x14ac:dyDescent="0.2">
      <c r="A19" s="511" t="s">
        <v>11</v>
      </c>
      <c r="B19" s="1310"/>
      <c r="C19" s="1250"/>
      <c r="D19" s="1328"/>
      <c r="E19" s="511" t="s">
        <v>27</v>
      </c>
      <c r="F19" s="930">
        <v>3</v>
      </c>
      <c r="G19" s="103" t="str">
        <f>'0711東淀川,0717東淀川,丸善'!R3</f>
        <v>日本生命</v>
      </c>
      <c r="H19" s="511" t="s">
        <v>262</v>
      </c>
      <c r="I19" s="930">
        <v>3</v>
      </c>
      <c r="J19" s="103" t="str">
        <f>'0711東淀川,0717東淀川,丸善'!U3</f>
        <v>パナソニックLS</v>
      </c>
      <c r="K19" s="651"/>
      <c r="L19" s="511" t="s">
        <v>11</v>
      </c>
      <c r="M19" s="1310"/>
      <c r="N19" s="1250"/>
      <c r="O19" s="1328"/>
      <c r="P19" s="511" t="s">
        <v>27</v>
      </c>
      <c r="Q19" s="101">
        <v>1</v>
      </c>
      <c r="R19" s="509" t="str">
        <f>'0613臨海,東淀川,0704丸善,0710東淀川'!J7</f>
        <v>バンビーナ</v>
      </c>
      <c r="S19" s="511" t="s">
        <v>262</v>
      </c>
      <c r="T19" s="101">
        <v>2</v>
      </c>
      <c r="U19" s="103" t="str">
        <f>'0711おおきに'!P12</f>
        <v>大阪山田クラブ</v>
      </c>
      <c r="V19" s="151"/>
    </row>
    <row r="20" spans="1:22" ht="20.25" customHeight="1" x14ac:dyDescent="0.2">
      <c r="A20" s="211" t="s">
        <v>28</v>
      </c>
      <c r="B20" s="1310"/>
      <c r="C20" s="1250"/>
      <c r="D20" s="1328"/>
      <c r="E20" s="512">
        <v>0.625</v>
      </c>
      <c r="F20" s="929">
        <v>2</v>
      </c>
      <c r="G20" s="105" t="str">
        <f>'0613臨海,東淀川,0704丸善,0710東淀川'!J8</f>
        <v>蒲公英</v>
      </c>
      <c r="H20" s="311">
        <v>0.63888888888888895</v>
      </c>
      <c r="I20" s="929">
        <v>2</v>
      </c>
      <c r="J20" s="105" t="str">
        <f>'0613臨海,東淀川,0704丸善,0710東淀川'!G12</f>
        <v>クボタ</v>
      </c>
      <c r="K20" s="651"/>
      <c r="L20" s="211" t="s">
        <v>28</v>
      </c>
      <c r="M20" s="1310"/>
      <c r="N20" s="1250"/>
      <c r="O20" s="1328"/>
      <c r="P20" s="512">
        <v>0.625</v>
      </c>
      <c r="Q20" s="100">
        <v>4</v>
      </c>
      <c r="R20" s="508" t="str">
        <f>'0711東淀川,0717東淀川,丸善'!R4</f>
        <v>籠球一家</v>
      </c>
      <c r="S20" s="311">
        <v>0.63888888888888895</v>
      </c>
      <c r="T20" s="100">
        <v>4</v>
      </c>
      <c r="U20" s="508" t="str">
        <f>'0613おおきに'!S12</f>
        <v>岩谷産業株式会社</v>
      </c>
      <c r="V20" s="151"/>
    </row>
    <row r="21" spans="1:22" ht="18" customHeight="1" thickBot="1" x14ac:dyDescent="0.25">
      <c r="A21" s="511"/>
      <c r="B21" s="1310"/>
      <c r="C21" s="1251"/>
      <c r="D21" s="1328"/>
      <c r="E21" s="693" t="s">
        <v>21</v>
      </c>
      <c r="F21" s="525" t="str">
        <f>E15</f>
        <v>④</v>
      </c>
      <c r="G21" s="113" t="s">
        <v>23</v>
      </c>
      <c r="H21" s="530" t="s">
        <v>21</v>
      </c>
      <c r="I21" s="525" t="str">
        <f>H15</f>
        <v>④</v>
      </c>
      <c r="J21" s="113" t="s">
        <v>23</v>
      </c>
      <c r="K21" s="651"/>
      <c r="L21" s="511"/>
      <c r="M21" s="1310"/>
      <c r="N21" s="1251"/>
      <c r="O21" s="1328"/>
      <c r="P21" s="693" t="s">
        <v>21</v>
      </c>
      <c r="Q21" s="114" t="str">
        <f t="shared" ref="Q21" si="0">P23</f>
        <v>⑥</v>
      </c>
      <c r="R21" s="113" t="s">
        <v>23</v>
      </c>
      <c r="S21" s="530" t="s">
        <v>21</v>
      </c>
      <c r="T21" s="114" t="str">
        <f>S23</f>
        <v>⑥</v>
      </c>
      <c r="U21" s="113" t="s">
        <v>23</v>
      </c>
      <c r="V21" s="151"/>
    </row>
    <row r="22" spans="1:22" ht="18" customHeight="1" x14ac:dyDescent="0.2">
      <c r="A22" s="431"/>
      <c r="B22" s="1310"/>
      <c r="C22" s="1249" t="str">
        <f>G27</f>
        <v>ARROW PIGS</v>
      </c>
      <c r="D22" s="1328"/>
      <c r="E22" s="511"/>
      <c r="F22" s="963">
        <f>I18-1</f>
        <v>-335</v>
      </c>
      <c r="G22" s="111" t="str">
        <f>'0923美原,ひまわり'!U18</f>
        <v>男子-3部A　い</v>
      </c>
      <c r="H22" s="686"/>
      <c r="I22" s="954"/>
      <c r="J22" s="976"/>
      <c r="K22" s="651"/>
      <c r="L22" s="431"/>
      <c r="M22" s="1310"/>
      <c r="N22" s="1249" t="str">
        <f>U19</f>
        <v>大阪山田クラブ</v>
      </c>
      <c r="O22" s="1328"/>
      <c r="P22" s="511"/>
      <c r="Q22" s="859">
        <f>T18-1</f>
        <v>-361</v>
      </c>
      <c r="R22" s="111" t="str">
        <f>OP_リーグ戦!AX21</f>
        <v>男子-3部B　か</v>
      </c>
      <c r="S22" s="731"/>
      <c r="T22" s="859">
        <f>Q22-1</f>
        <v>-362</v>
      </c>
      <c r="U22" s="818" t="str">
        <f>'1002丸善,千島'!U10</f>
        <v>男子-4部　た</v>
      </c>
      <c r="V22" s="151"/>
    </row>
    <row r="23" spans="1:22" ht="20.25" customHeight="1" x14ac:dyDescent="0.2">
      <c r="A23" s="431"/>
      <c r="B23" s="1310"/>
      <c r="C23" s="1250"/>
      <c r="D23" s="1328"/>
      <c r="E23" s="511" t="s">
        <v>30</v>
      </c>
      <c r="F23" s="930">
        <v>2</v>
      </c>
      <c r="G23" s="103" t="str">
        <f>'0711おおきに'!S24</f>
        <v>Ｏ’ＳＡＮＳ</v>
      </c>
      <c r="H23" s="511" t="s">
        <v>199</v>
      </c>
      <c r="I23" s="935"/>
      <c r="J23" s="931"/>
      <c r="K23" s="651"/>
      <c r="L23" s="431"/>
      <c r="M23" s="1310"/>
      <c r="N23" s="1250"/>
      <c r="O23" s="1328"/>
      <c r="P23" s="511" t="s">
        <v>30</v>
      </c>
      <c r="Q23" s="101">
        <v>1</v>
      </c>
      <c r="R23" s="509" t="str">
        <f>'0613臨海,東淀川,0704丸善,0710東淀川'!G7</f>
        <v>大阪市消防局</v>
      </c>
      <c r="S23" s="511" t="s">
        <v>199</v>
      </c>
      <c r="T23" s="101">
        <v>6</v>
      </c>
      <c r="U23" s="103" t="str">
        <f>'0711おおきに'!P24</f>
        <v>BEAT</v>
      </c>
      <c r="V23" s="151"/>
    </row>
    <row r="24" spans="1:22" ht="20.25" customHeight="1" x14ac:dyDescent="0.2">
      <c r="A24" s="431"/>
      <c r="B24" s="1310"/>
      <c r="C24" s="1250"/>
      <c r="D24" s="1328"/>
      <c r="E24" s="512">
        <v>0.68055555555555547</v>
      </c>
      <c r="F24" s="929">
        <v>4</v>
      </c>
      <c r="G24" s="508" t="str">
        <f>'0613臨海,東淀川,0704丸善,0710東淀川'!J20</f>
        <v>OSAKA GAS</v>
      </c>
      <c r="H24" s="311"/>
      <c r="I24" s="951"/>
      <c r="J24" s="933"/>
      <c r="K24" s="651"/>
      <c r="L24" s="431"/>
      <c r="M24" s="1310"/>
      <c r="N24" s="1250"/>
      <c r="O24" s="1328"/>
      <c r="P24" s="512">
        <v>0.68055555555555547</v>
      </c>
      <c r="Q24" s="100">
        <v>4</v>
      </c>
      <c r="R24" s="508" t="str">
        <f>'0613臨海,東淀川,0704丸善,0710東淀川'!J16</f>
        <v>法曹バスケットボール</v>
      </c>
      <c r="S24" s="311">
        <v>0.69444444444444453</v>
      </c>
      <c r="T24" s="100">
        <v>1</v>
      </c>
      <c r="U24" s="3" t="str">
        <f>'0711おおきに'!P3</f>
        <v>ＢＦＳ</v>
      </c>
      <c r="V24" s="151"/>
    </row>
    <row r="25" spans="1:22" ht="18" customHeight="1" thickBot="1" x14ac:dyDescent="0.25">
      <c r="A25" s="431"/>
      <c r="B25" s="1310"/>
      <c r="C25" s="1251"/>
      <c r="D25" s="1385"/>
      <c r="E25" s="693" t="s">
        <v>21</v>
      </c>
      <c r="F25" s="527" t="str">
        <f>E27</f>
        <v>⑦</v>
      </c>
      <c r="G25" s="113" t="s">
        <v>23</v>
      </c>
      <c r="H25" s="520" t="s">
        <v>21</v>
      </c>
      <c r="I25" s="114"/>
      <c r="J25" s="113"/>
      <c r="K25" s="651"/>
      <c r="L25" s="431"/>
      <c r="M25" s="1310"/>
      <c r="N25" s="1251"/>
      <c r="O25" s="1385"/>
      <c r="P25" s="693" t="s">
        <v>21</v>
      </c>
      <c r="Q25" s="525" t="str">
        <f t="shared" ref="Q25" si="1">P19</f>
        <v>⑤</v>
      </c>
      <c r="R25" s="526" t="s">
        <v>23</v>
      </c>
      <c r="S25" s="520" t="s">
        <v>21</v>
      </c>
      <c r="T25" s="525" t="str">
        <f>S19</f>
        <v>⑤</v>
      </c>
      <c r="U25" s="526" t="s">
        <v>23</v>
      </c>
      <c r="V25" s="151"/>
    </row>
    <row r="26" spans="1:22" ht="18" customHeight="1" thickBot="1" x14ac:dyDescent="0.25">
      <c r="A26" s="431"/>
      <c r="B26" s="1310"/>
      <c r="C26" s="1249" t="str">
        <f>G23</f>
        <v>Ｏ’ＳＡＮＳ</v>
      </c>
      <c r="D26" s="516" t="s">
        <v>18</v>
      </c>
      <c r="E26" s="823"/>
      <c r="F26" s="963">
        <v>-337</v>
      </c>
      <c r="G26" s="111" t="str">
        <f>'0923美原,ひまわり'!U22</f>
        <v>男子-3部A　あ</v>
      </c>
      <c r="H26" s="823"/>
      <c r="I26" s="954"/>
      <c r="J26" s="976"/>
      <c r="K26" s="651"/>
      <c r="L26" s="431"/>
      <c r="M26" s="1310"/>
      <c r="N26" s="1299"/>
      <c r="O26" s="516" t="s">
        <v>18</v>
      </c>
      <c r="P26" s="511"/>
      <c r="Q26" s="514"/>
      <c r="R26" s="515"/>
      <c r="S26" s="731"/>
      <c r="T26" s="514"/>
      <c r="U26" s="515"/>
      <c r="V26" s="151"/>
    </row>
    <row r="27" spans="1:22" ht="20.25" customHeight="1" x14ac:dyDescent="0.2">
      <c r="A27" s="431"/>
      <c r="B27" s="1310"/>
      <c r="C27" s="1250"/>
      <c r="D27" s="1345"/>
      <c r="E27" s="511" t="s">
        <v>31</v>
      </c>
      <c r="F27" s="930">
        <v>6</v>
      </c>
      <c r="G27" s="103" t="str">
        <f>'0613臨海,東淀川,0704丸善,0710東淀川'!G4</f>
        <v>ARROW PIGS</v>
      </c>
      <c r="H27" s="511" t="s">
        <v>31</v>
      </c>
      <c r="I27" s="935"/>
      <c r="J27" s="931"/>
      <c r="K27" s="651"/>
      <c r="L27" s="431"/>
      <c r="M27" s="1310"/>
      <c r="N27" s="1300"/>
      <c r="O27" s="1345"/>
      <c r="P27" s="511" t="s">
        <v>31</v>
      </c>
      <c r="Q27" s="510"/>
      <c r="R27" s="509"/>
      <c r="S27" s="511" t="s">
        <v>31</v>
      </c>
      <c r="T27" s="510"/>
      <c r="U27" s="509"/>
      <c r="V27" s="151"/>
    </row>
    <row r="28" spans="1:22" ht="20.25" customHeight="1" x14ac:dyDescent="0.2">
      <c r="A28" s="211"/>
      <c r="B28" s="1310"/>
      <c r="C28" s="1250"/>
      <c r="D28" s="1328"/>
      <c r="E28" s="948">
        <v>0.73611111111111116</v>
      </c>
      <c r="F28" s="929">
        <v>1</v>
      </c>
      <c r="G28" s="3" t="str">
        <f>'0711おおきに'!S19</f>
        <v>DAIHO</v>
      </c>
      <c r="H28" s="950"/>
      <c r="I28" s="951"/>
      <c r="J28" s="933"/>
      <c r="K28" s="651"/>
      <c r="L28" s="211"/>
      <c r="M28" s="1310"/>
      <c r="N28" s="1300"/>
      <c r="O28" s="1328"/>
      <c r="P28" s="512"/>
      <c r="Q28" s="513"/>
      <c r="R28" s="105"/>
      <c r="S28" s="512"/>
      <c r="T28" s="513"/>
      <c r="U28" s="105"/>
      <c r="V28" s="151"/>
    </row>
    <row r="29" spans="1:22" ht="18" customHeight="1" thickBot="1" x14ac:dyDescent="0.25">
      <c r="A29" s="211"/>
      <c r="B29" s="1310"/>
      <c r="C29" s="1251"/>
      <c r="D29" s="1328"/>
      <c r="E29" s="822" t="s">
        <v>21</v>
      </c>
      <c r="F29" s="114" t="str">
        <f>E23</f>
        <v>⑥</v>
      </c>
      <c r="G29" s="113" t="s">
        <v>23</v>
      </c>
      <c r="H29" s="520" t="s">
        <v>21</v>
      </c>
      <c r="I29" s="114"/>
      <c r="J29" s="113"/>
      <c r="K29" s="651"/>
      <c r="L29" s="211"/>
      <c r="M29" s="1310"/>
      <c r="N29" s="1315"/>
      <c r="O29" s="1328"/>
      <c r="P29" s="693" t="s">
        <v>21</v>
      </c>
      <c r="Q29" s="696"/>
      <c r="R29" s="697"/>
      <c r="S29" s="730" t="s">
        <v>21</v>
      </c>
      <c r="T29" s="696"/>
      <c r="U29" s="697"/>
      <c r="V29" s="151"/>
    </row>
    <row r="30" spans="1:22" ht="18" customHeight="1" x14ac:dyDescent="0.2">
      <c r="A30" s="211"/>
      <c r="B30" s="1310"/>
      <c r="C30" s="1299"/>
      <c r="D30" s="1312"/>
      <c r="E30" s="819"/>
      <c r="F30" s="517"/>
      <c r="G30" s="518"/>
      <c r="H30" s="511"/>
      <c r="I30" s="339"/>
      <c r="J30" s="820"/>
      <c r="K30" s="651"/>
      <c r="L30" s="211"/>
      <c r="M30" s="1310"/>
      <c r="N30" s="1299"/>
      <c r="O30" s="1312"/>
      <c r="P30" s="511"/>
      <c r="Q30" s="514"/>
      <c r="R30" s="515"/>
      <c r="S30" s="511"/>
      <c r="T30" s="514"/>
      <c r="U30" s="515"/>
      <c r="V30" s="151"/>
    </row>
    <row r="31" spans="1:22" ht="20.25" customHeight="1" x14ac:dyDescent="0.2">
      <c r="A31" s="211"/>
      <c r="B31" s="1310"/>
      <c r="C31" s="1300"/>
      <c r="D31" s="1312"/>
      <c r="E31" s="819" t="s">
        <v>32</v>
      </c>
      <c r="F31" s="510"/>
      <c r="G31" s="509"/>
      <c r="H31" s="511" t="s">
        <v>32</v>
      </c>
      <c r="I31" s="510"/>
      <c r="J31" s="103"/>
      <c r="K31" s="651"/>
      <c r="L31" s="211"/>
      <c r="M31" s="1310"/>
      <c r="N31" s="1300"/>
      <c r="O31" s="1312"/>
      <c r="P31" s="511" t="s">
        <v>32</v>
      </c>
      <c r="Q31" s="510"/>
      <c r="R31" s="509"/>
      <c r="S31" s="511" t="s">
        <v>32</v>
      </c>
      <c r="T31" s="510"/>
      <c r="U31" s="509"/>
      <c r="V31" s="151"/>
    </row>
    <row r="32" spans="1:22" ht="20.25" customHeight="1" x14ac:dyDescent="0.2">
      <c r="A32" s="211"/>
      <c r="B32" s="511"/>
      <c r="C32" s="1300"/>
      <c r="D32" s="1312"/>
      <c r="E32" s="265"/>
      <c r="F32" s="513"/>
      <c r="G32" s="508"/>
      <c r="H32" s="265"/>
      <c r="I32" s="513"/>
      <c r="J32" s="105"/>
      <c r="K32" s="651"/>
      <c r="L32" s="211"/>
      <c r="M32" s="511"/>
      <c r="N32" s="1300"/>
      <c r="O32" s="1312"/>
      <c r="P32" s="512"/>
      <c r="Q32" s="513"/>
      <c r="R32" s="105"/>
      <c r="S32" s="512"/>
      <c r="T32" s="513"/>
      <c r="U32" s="105"/>
      <c r="V32" s="151"/>
    </row>
    <row r="33" spans="1:22" ht="18" customHeight="1" thickBot="1" x14ac:dyDescent="0.25">
      <c r="A33" s="655"/>
      <c r="B33" s="654"/>
      <c r="C33" s="1301"/>
      <c r="D33" s="1313"/>
      <c r="E33" s="117" t="s">
        <v>21</v>
      </c>
      <c r="F33" s="114"/>
      <c r="G33" s="113"/>
      <c r="H33" s="308" t="s">
        <v>21</v>
      </c>
      <c r="I33" s="114"/>
      <c r="J33" s="113"/>
      <c r="K33" s="651"/>
      <c r="L33" s="655"/>
      <c r="M33" s="654"/>
      <c r="N33" s="1301"/>
      <c r="O33" s="1313"/>
      <c r="P33" s="693" t="s">
        <v>21</v>
      </c>
      <c r="Q33" s="696"/>
      <c r="R33" s="697"/>
      <c r="S33" s="693" t="s">
        <v>21</v>
      </c>
      <c r="T33" s="696"/>
      <c r="U33" s="697"/>
      <c r="V33" s="151"/>
    </row>
    <row r="34" spans="1:22" ht="18" customHeight="1" x14ac:dyDescent="0.2">
      <c r="C34" s="439"/>
      <c r="D34" s="440"/>
      <c r="K34" s="651"/>
      <c r="N34" s="651"/>
      <c r="O34" s="440"/>
    </row>
    <row r="35" spans="1:22" ht="20.25" customHeight="1" x14ac:dyDescent="0.2">
      <c r="C35" s="439"/>
      <c r="D35" s="440"/>
      <c r="K35" s="651"/>
      <c r="N35" s="439"/>
      <c r="O35" s="440"/>
    </row>
  </sheetData>
  <mergeCells count="30">
    <mergeCell ref="T1:U1"/>
    <mergeCell ref="C1:D1"/>
    <mergeCell ref="F1:G1"/>
    <mergeCell ref="I1:J1"/>
    <mergeCell ref="N1:O1"/>
    <mergeCell ref="Q1:R1"/>
    <mergeCell ref="C3:C5"/>
    <mergeCell ref="D3:D13"/>
    <mergeCell ref="N3:N5"/>
    <mergeCell ref="O3:O13"/>
    <mergeCell ref="B4:B31"/>
    <mergeCell ref="M4:M31"/>
    <mergeCell ref="C6:C9"/>
    <mergeCell ref="N6:N9"/>
    <mergeCell ref="C10:C13"/>
    <mergeCell ref="N10:N13"/>
    <mergeCell ref="C14:C17"/>
    <mergeCell ref="N14:N17"/>
    <mergeCell ref="D15:D25"/>
    <mergeCell ref="O15:O25"/>
    <mergeCell ref="C18:C21"/>
    <mergeCell ref="N18:N21"/>
    <mergeCell ref="O27:O33"/>
    <mergeCell ref="C30:C33"/>
    <mergeCell ref="N30:N33"/>
    <mergeCell ref="C22:C25"/>
    <mergeCell ref="N22:N25"/>
    <mergeCell ref="C26:C29"/>
    <mergeCell ref="N26:N29"/>
    <mergeCell ref="D27:D33"/>
  </mergeCells>
  <phoneticPr fontId="20"/>
  <dataValidations count="1">
    <dataValidation imeMode="halfAlpha" allowBlank="1" showInputMessage="1" showErrorMessage="1" sqref="J32 R23:R24 G31:G32 R3:R4 U28 J4 U16 G24 U12 J7:J8 G20 U3:U4 R7:R8 J16 G15:G16 R19:R20 U7:U8 G28 J20 R32 U24 R16 R28 U32 U20 R11:R12 G7:G8 G4 G11:G12 J11:J12 J24 J28" xr:uid="{00000000-0002-0000-2400-000000000000}"/>
  </dataValidations>
  <pageMargins left="0.39" right="0.28999999999999998" top="0.75" bottom="0.75" header="0.3" footer="0.3"/>
  <pageSetup paperSize="9" scale="78"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U34"/>
  <sheetViews>
    <sheetView showGridLines="0" view="pageBreakPreview" topLeftCell="A4" zoomScale="90" zoomScaleNormal="100" zoomScaleSheetLayoutView="90" workbookViewId="0"/>
  </sheetViews>
  <sheetFormatPr defaultColWidth="8.88671875" defaultRowHeight="14.4" x14ac:dyDescent="0.2"/>
  <cols>
    <col min="1" max="2" width="6.6640625" style="151" customWidth="1"/>
    <col min="3" max="3" width="8.88671875" style="151" customWidth="1"/>
    <col min="4" max="4" width="5.109375" style="151" customWidth="1"/>
    <col min="5" max="5" width="6.6640625" style="505" customWidth="1"/>
    <col min="6" max="6" width="5.6640625" style="151" customWidth="1"/>
    <col min="7" max="7" width="18.6640625" style="151" customWidth="1"/>
    <col min="8" max="8" width="6.6640625" style="151" customWidth="1"/>
    <col min="9" max="9" width="5.6640625" style="151" customWidth="1"/>
    <col min="10" max="10" width="18.6640625" style="151" customWidth="1"/>
    <col min="11" max="11" width="3.6640625" style="151" customWidth="1"/>
    <col min="12" max="13" width="6.6640625" style="151" customWidth="1"/>
    <col min="14" max="14" width="8.88671875" style="151" customWidth="1"/>
    <col min="15" max="15" width="5.109375" style="151" customWidth="1"/>
    <col min="16" max="16" width="6.6640625" style="938" customWidth="1"/>
    <col min="17" max="17" width="5.6640625" style="151" customWidth="1"/>
    <col min="18" max="18" width="18.6640625" style="151" customWidth="1"/>
    <col min="19" max="19" width="6.6640625" style="939" customWidth="1"/>
    <col min="20" max="20" width="5.6640625" style="151" customWidth="1"/>
    <col min="21" max="21" width="18.6640625" style="151" customWidth="1"/>
    <col min="22" max="16384" width="8.88671875" style="151"/>
  </cols>
  <sheetData>
    <row r="1" spans="1:21" ht="18" customHeight="1" thickBot="1" x14ac:dyDescent="0.25">
      <c r="A1" s="365" t="s">
        <v>11</v>
      </c>
      <c r="B1" s="364" t="s">
        <v>12</v>
      </c>
      <c r="C1" s="1307" t="s">
        <v>13</v>
      </c>
      <c r="D1" s="1308"/>
      <c r="E1" s="364" t="s">
        <v>14</v>
      </c>
      <c r="F1" s="1307" t="s">
        <v>15</v>
      </c>
      <c r="G1" s="1308"/>
      <c r="H1" s="701" t="s">
        <v>14</v>
      </c>
      <c r="I1" s="1309" t="s">
        <v>16</v>
      </c>
      <c r="J1" s="1308"/>
      <c r="K1" s="651"/>
      <c r="L1" s="365" t="s">
        <v>11</v>
      </c>
      <c r="M1" s="364" t="s">
        <v>12</v>
      </c>
      <c r="N1" s="1307" t="s">
        <v>13</v>
      </c>
      <c r="O1" s="1308"/>
      <c r="P1" s="955" t="s">
        <v>14</v>
      </c>
      <c r="Q1" s="1307" t="s">
        <v>15</v>
      </c>
      <c r="R1" s="1308"/>
      <c r="S1" s="956" t="s">
        <v>14</v>
      </c>
      <c r="T1" s="1309" t="s">
        <v>16</v>
      </c>
      <c r="U1" s="1308"/>
    </row>
    <row r="2" spans="1:21" ht="18" customHeight="1" thickBot="1" x14ac:dyDescent="0.25">
      <c r="A2" s="442"/>
      <c r="B2" s="511"/>
      <c r="C2" s="360" t="s">
        <v>17</v>
      </c>
      <c r="D2" s="361" t="s">
        <v>18</v>
      </c>
      <c r="E2" s="511"/>
      <c r="F2" s="514">
        <v>-371</v>
      </c>
      <c r="G2" s="515" t="s">
        <v>453</v>
      </c>
      <c r="H2" s="702"/>
      <c r="I2" s="514">
        <f>F2-1</f>
        <v>-372</v>
      </c>
      <c r="J2" s="515" t="s">
        <v>453</v>
      </c>
      <c r="K2" s="651"/>
      <c r="L2" s="442"/>
      <c r="M2" s="511"/>
      <c r="N2" s="360" t="s">
        <v>17</v>
      </c>
      <c r="O2" s="361" t="s">
        <v>18</v>
      </c>
      <c r="P2" s="947"/>
      <c r="Q2" s="514">
        <v>-391</v>
      </c>
      <c r="R2" s="818" t="s">
        <v>574</v>
      </c>
      <c r="S2" s="936"/>
      <c r="T2" s="514">
        <f>Q2-1</f>
        <v>-392</v>
      </c>
      <c r="U2" s="818" t="str">
        <f>'1003臨海,美原'!R2</f>
        <v>女子-3部　は</v>
      </c>
    </row>
    <row r="3" spans="1:21" ht="20.25" customHeight="1" x14ac:dyDescent="0.2">
      <c r="A3" s="211"/>
      <c r="B3" s="511"/>
      <c r="C3" s="1254" t="str">
        <f>G7</f>
        <v>ウェバーにて決定</v>
      </c>
      <c r="D3" s="1311"/>
      <c r="E3" s="511" t="s">
        <v>19</v>
      </c>
      <c r="F3" s="510">
        <v>41</v>
      </c>
      <c r="G3" s="509" t="str">
        <f>OP_選手権一次!E12</f>
        <v>ウェバーにて決定</v>
      </c>
      <c r="H3" s="511" t="s">
        <v>19</v>
      </c>
      <c r="I3" s="510">
        <v>49</v>
      </c>
      <c r="J3" s="509" t="str">
        <f>OP_選手権一次!W12</f>
        <v>ウェバーにて決定</v>
      </c>
      <c r="K3" s="651"/>
      <c r="L3" s="211"/>
      <c r="M3" s="511"/>
      <c r="N3" s="1254" t="str">
        <f>R8</f>
        <v>UNITE</v>
      </c>
      <c r="O3" s="1311"/>
      <c r="P3" s="947" t="s">
        <v>19</v>
      </c>
      <c r="Q3" s="101">
        <v>1</v>
      </c>
      <c r="R3" s="509" t="str">
        <f>OP_リーグ戦!B87</f>
        <v>フェアリーズ</v>
      </c>
      <c r="S3" s="947" t="s">
        <v>19</v>
      </c>
      <c r="T3" s="101">
        <v>3</v>
      </c>
      <c r="U3" s="103" t="str">
        <f>OP_リーグ戦!D87</f>
        <v>LAPHU</v>
      </c>
    </row>
    <row r="4" spans="1:21" ht="20.25" customHeight="1" x14ac:dyDescent="0.2">
      <c r="A4" s="211"/>
      <c r="B4" s="1310" t="s">
        <v>78</v>
      </c>
      <c r="C4" s="1250"/>
      <c r="D4" s="1312"/>
      <c r="E4" s="512">
        <v>0.40277777777777773</v>
      </c>
      <c r="F4" s="513">
        <v>42</v>
      </c>
      <c r="G4" s="105" t="str">
        <f>OP_選手権一次!E15</f>
        <v>ウェバーにて決定</v>
      </c>
      <c r="H4" s="512">
        <v>0.41666666666666702</v>
      </c>
      <c r="I4" s="513">
        <v>410</v>
      </c>
      <c r="J4" s="105" t="str">
        <f>OP_選手権一次!W15</f>
        <v>ウェバーにて決定</v>
      </c>
      <c r="K4" s="651"/>
      <c r="L4" s="211"/>
      <c r="M4" s="1310" t="s">
        <v>71</v>
      </c>
      <c r="N4" s="1250"/>
      <c r="O4" s="1312"/>
      <c r="P4" s="948">
        <v>0.40277777777777773</v>
      </c>
      <c r="Q4" s="100">
        <v>2</v>
      </c>
      <c r="R4" s="508" t="str">
        <f>OP_リーグ戦!C87</f>
        <v>HOT BALLER'S</v>
      </c>
      <c r="S4" s="948">
        <v>0.41666666666666702</v>
      </c>
      <c r="T4" s="100">
        <v>4</v>
      </c>
      <c r="U4" s="508" t="str">
        <f>OP_リーグ戦!E87</f>
        <v>Felix</v>
      </c>
    </row>
    <row r="5" spans="1:21" ht="18" customHeight="1" thickBot="1" x14ac:dyDescent="0.25">
      <c r="A5" s="211"/>
      <c r="B5" s="1310"/>
      <c r="C5" s="1251"/>
      <c r="D5" s="1312"/>
      <c r="E5" s="693" t="s">
        <v>21</v>
      </c>
      <c r="F5" s="114" t="str">
        <f>E7</f>
        <v>②</v>
      </c>
      <c r="G5" s="113" t="s">
        <v>23</v>
      </c>
      <c r="H5" s="308" t="s">
        <v>21</v>
      </c>
      <c r="I5" s="114" t="str">
        <f>H7</f>
        <v>②</v>
      </c>
      <c r="J5" s="113" t="s">
        <v>23</v>
      </c>
      <c r="K5" s="651"/>
      <c r="L5" s="211"/>
      <c r="M5" s="1310"/>
      <c r="N5" s="1251"/>
      <c r="O5" s="1312"/>
      <c r="P5" s="693" t="s">
        <v>21</v>
      </c>
      <c r="Q5" s="114" t="str">
        <f>P7</f>
        <v>②</v>
      </c>
      <c r="R5" s="113" t="s">
        <v>23</v>
      </c>
      <c r="S5" s="308" t="s">
        <v>21</v>
      </c>
      <c r="T5" s="114" t="str">
        <f>S11</f>
        <v>③</v>
      </c>
      <c r="U5" s="113" t="s">
        <v>23</v>
      </c>
    </row>
    <row r="6" spans="1:21" ht="18" customHeight="1" x14ac:dyDescent="0.2">
      <c r="A6" s="211"/>
      <c r="B6" s="1310"/>
      <c r="C6" s="1249" t="str">
        <f>G3</f>
        <v>ウェバーにて決定</v>
      </c>
      <c r="D6" s="1312"/>
      <c r="E6" s="511"/>
      <c r="F6" s="514">
        <f>I2-1</f>
        <v>-373</v>
      </c>
      <c r="G6" s="515" t="s">
        <v>453</v>
      </c>
      <c r="H6" s="511"/>
      <c r="I6" s="514">
        <f>F6-1</f>
        <v>-374</v>
      </c>
      <c r="J6" s="515" t="s">
        <v>453</v>
      </c>
      <c r="K6" s="651"/>
      <c r="L6" s="211"/>
      <c r="M6" s="1310"/>
      <c r="N6" s="1249" t="str">
        <f>U3</f>
        <v>LAPHU</v>
      </c>
      <c r="O6" s="1312"/>
      <c r="P6" s="947"/>
      <c r="Q6" s="514">
        <f>T2-1</f>
        <v>-393</v>
      </c>
      <c r="R6" s="818" t="s">
        <v>575</v>
      </c>
      <c r="S6" s="947"/>
      <c r="T6" s="514">
        <f>Q6-1</f>
        <v>-394</v>
      </c>
      <c r="U6" s="818" t="str">
        <f>'1003臨海,美原'!R6</f>
        <v>女子-3部　ひ</v>
      </c>
    </row>
    <row r="7" spans="1:21" ht="20.25" customHeight="1" x14ac:dyDescent="0.2">
      <c r="A7" s="211"/>
      <c r="B7" s="1310"/>
      <c r="C7" s="1250"/>
      <c r="D7" s="1312"/>
      <c r="E7" s="511" t="s">
        <v>22</v>
      </c>
      <c r="F7" s="510">
        <v>43</v>
      </c>
      <c r="G7" s="509" t="str">
        <f>OP_選手権一次!E28</f>
        <v>ウェバーにて決定</v>
      </c>
      <c r="H7" s="511" t="s">
        <v>22</v>
      </c>
      <c r="I7" s="510">
        <v>411</v>
      </c>
      <c r="J7" s="509" t="str">
        <f>OP_選手権一次!W28</f>
        <v>ウェバーにて決定</v>
      </c>
      <c r="K7" s="651"/>
      <c r="L7" s="211"/>
      <c r="M7" s="1310"/>
      <c r="N7" s="1250"/>
      <c r="O7" s="1312"/>
      <c r="P7" s="947" t="s">
        <v>22</v>
      </c>
      <c r="Q7" s="101">
        <v>1</v>
      </c>
      <c r="R7" s="509" t="str">
        <f>OP_リーグ戦!B88</f>
        <v>PORKY’S</v>
      </c>
      <c r="S7" s="947" t="s">
        <v>22</v>
      </c>
      <c r="T7" s="101">
        <v>3</v>
      </c>
      <c r="U7" s="103" t="str">
        <f>OP_リーグ戦!D88</f>
        <v>Amber Cats</v>
      </c>
    </row>
    <row r="8" spans="1:21" ht="20.25" customHeight="1" x14ac:dyDescent="0.2">
      <c r="A8" s="211"/>
      <c r="B8" s="1310"/>
      <c r="C8" s="1250"/>
      <c r="D8" s="1312"/>
      <c r="E8" s="512">
        <v>0.47222222222222227</v>
      </c>
      <c r="F8" s="513">
        <v>44</v>
      </c>
      <c r="G8" s="105" t="str">
        <f>OP_選手権一次!E31</f>
        <v>ウェバーにて決定</v>
      </c>
      <c r="H8" s="512">
        <v>0.4861111111111111</v>
      </c>
      <c r="I8" s="513">
        <v>412</v>
      </c>
      <c r="J8" s="105" t="str">
        <f>OP_選手権一次!W31</f>
        <v>ウェバーにて決定</v>
      </c>
      <c r="K8" s="651"/>
      <c r="L8" s="211"/>
      <c r="M8" s="1310"/>
      <c r="N8" s="1250"/>
      <c r="O8" s="1312"/>
      <c r="P8" s="948">
        <v>0.45833333333333331</v>
      </c>
      <c r="Q8" s="100">
        <v>2</v>
      </c>
      <c r="R8" s="508" t="str">
        <f>OP_リーグ戦!C88</f>
        <v>UNITE</v>
      </c>
      <c r="S8" s="948">
        <v>0.47222222222222227</v>
      </c>
      <c r="T8" s="100">
        <v>4</v>
      </c>
      <c r="U8" s="508" t="str">
        <f>OP_リーグ戦!E88</f>
        <v>オラクル</v>
      </c>
    </row>
    <row r="9" spans="1:21" ht="18" customHeight="1" thickBot="1" x14ac:dyDescent="0.25">
      <c r="A9" s="211"/>
      <c r="B9" s="1310"/>
      <c r="C9" s="1251"/>
      <c r="D9" s="1312"/>
      <c r="E9" s="693" t="s">
        <v>21</v>
      </c>
      <c r="F9" s="299" t="str">
        <f>E3</f>
        <v>①</v>
      </c>
      <c r="G9" s="113" t="s">
        <v>23</v>
      </c>
      <c r="H9" s="308" t="s">
        <v>21</v>
      </c>
      <c r="I9" s="114" t="str">
        <f>E3</f>
        <v>①</v>
      </c>
      <c r="J9" s="113" t="s">
        <v>23</v>
      </c>
      <c r="K9" s="651"/>
      <c r="L9" s="211"/>
      <c r="M9" s="1310"/>
      <c r="N9" s="1251"/>
      <c r="O9" s="1312"/>
      <c r="P9" s="693" t="s">
        <v>21</v>
      </c>
      <c r="Q9" s="299" t="str">
        <f>P3</f>
        <v>①</v>
      </c>
      <c r="R9" s="113" t="s">
        <v>23</v>
      </c>
      <c r="S9" s="308" t="s">
        <v>21</v>
      </c>
      <c r="T9" s="114" t="str">
        <f>P3</f>
        <v>①</v>
      </c>
      <c r="U9" s="113" t="s">
        <v>23</v>
      </c>
    </row>
    <row r="10" spans="1:21" ht="18" customHeight="1" x14ac:dyDescent="0.2">
      <c r="A10" s="211"/>
      <c r="B10" s="1310"/>
      <c r="C10" s="1249" t="str">
        <f>G16</f>
        <v>ウェバーにて決定</v>
      </c>
      <c r="D10" s="1312"/>
      <c r="E10" s="511"/>
      <c r="F10" s="514">
        <f>I6-1</f>
        <v>-375</v>
      </c>
      <c r="G10" s="515" t="s">
        <v>453</v>
      </c>
      <c r="H10" s="511"/>
      <c r="I10" s="514">
        <f>F10-1</f>
        <v>-376</v>
      </c>
      <c r="J10" s="515" t="s">
        <v>453</v>
      </c>
      <c r="K10" s="651"/>
      <c r="L10" s="211"/>
      <c r="M10" s="1310"/>
      <c r="N10" s="1249" t="str">
        <f>U8</f>
        <v>オラクル</v>
      </c>
      <c r="O10" s="1312"/>
      <c r="P10" s="947"/>
      <c r="Q10" s="514">
        <f>T6-1</f>
        <v>-395</v>
      </c>
      <c r="R10" s="515" t="s">
        <v>708</v>
      </c>
      <c r="S10" s="947"/>
      <c r="T10" s="514">
        <f>Q10-1</f>
        <v>-396</v>
      </c>
      <c r="U10" s="515" t="s">
        <v>707</v>
      </c>
    </row>
    <row r="11" spans="1:21" ht="20.25" customHeight="1" x14ac:dyDescent="0.2">
      <c r="A11" s="211"/>
      <c r="B11" s="1310"/>
      <c r="C11" s="1250"/>
      <c r="D11" s="1312"/>
      <c r="E11" s="511" t="s">
        <v>24</v>
      </c>
      <c r="F11" s="510">
        <v>45</v>
      </c>
      <c r="G11" s="509" t="str">
        <f>OP_選手権一次!E44</f>
        <v>ウェバーにて決定</v>
      </c>
      <c r="H11" s="511" t="s">
        <v>24</v>
      </c>
      <c r="I11" s="510">
        <v>413</v>
      </c>
      <c r="J11" s="509" t="str">
        <f>OP_選手権一次!W44</f>
        <v>ウェバーにて決定</v>
      </c>
      <c r="K11" s="651"/>
      <c r="L11" s="211"/>
      <c r="M11" s="1310"/>
      <c r="N11" s="1250"/>
      <c r="O11" s="1312"/>
      <c r="P11" s="947" t="s">
        <v>24</v>
      </c>
      <c r="Q11" s="510"/>
      <c r="R11" s="509" t="s">
        <v>1058</v>
      </c>
      <c r="S11" s="947" t="s">
        <v>24</v>
      </c>
      <c r="T11" s="510"/>
      <c r="U11" s="509" t="s">
        <v>1060</v>
      </c>
    </row>
    <row r="12" spans="1:21" ht="20.25" customHeight="1" x14ac:dyDescent="0.2">
      <c r="A12" s="211"/>
      <c r="B12" s="1310"/>
      <c r="C12" s="1250"/>
      <c r="D12" s="1312"/>
      <c r="E12" s="311">
        <v>0.54166666666666663</v>
      </c>
      <c r="F12" s="513">
        <v>46</v>
      </c>
      <c r="G12" s="105" t="str">
        <f>OP_選手権一次!E47</f>
        <v>ウェバーにて決定</v>
      </c>
      <c r="H12" s="311">
        <v>0.55555555555555558</v>
      </c>
      <c r="I12" s="513">
        <v>414</v>
      </c>
      <c r="J12" s="105" t="str">
        <f>OP_選手権一次!W47</f>
        <v>ウェバーにて決定</v>
      </c>
      <c r="K12" s="651"/>
      <c r="L12" s="211"/>
      <c r="M12" s="1310"/>
      <c r="N12" s="1250"/>
      <c r="O12" s="1312"/>
      <c r="P12" s="950">
        <v>0.51388888888888895</v>
      </c>
      <c r="Q12" s="513"/>
      <c r="R12" s="105" t="s">
        <v>1059</v>
      </c>
      <c r="S12" s="950">
        <v>0.52777777777777779</v>
      </c>
      <c r="T12" s="513"/>
      <c r="U12" s="105" t="s">
        <v>1061</v>
      </c>
    </row>
    <row r="13" spans="1:21" ht="18" customHeight="1" thickBot="1" x14ac:dyDescent="0.25">
      <c r="A13" s="211"/>
      <c r="B13" s="1310"/>
      <c r="C13" s="1251"/>
      <c r="D13" s="1313"/>
      <c r="E13" s="693" t="s">
        <v>21</v>
      </c>
      <c r="F13" s="114" t="str">
        <f>E15</f>
        <v>④</v>
      </c>
      <c r="G13" s="113" t="s">
        <v>23</v>
      </c>
      <c r="H13" s="308" t="s">
        <v>21</v>
      </c>
      <c r="I13" s="114" t="str">
        <f>H15</f>
        <v>④</v>
      </c>
      <c r="J13" s="113" t="s">
        <v>23</v>
      </c>
      <c r="K13" s="651"/>
      <c r="L13" s="211"/>
      <c r="M13" s="1310"/>
      <c r="N13" s="1251"/>
      <c r="O13" s="1313"/>
      <c r="P13" s="693" t="s">
        <v>21</v>
      </c>
      <c r="Q13" s="114" t="str">
        <f>P15</f>
        <v>④</v>
      </c>
      <c r="R13" s="113" t="s">
        <v>23</v>
      </c>
      <c r="S13" s="308" t="s">
        <v>21</v>
      </c>
      <c r="T13" s="114" t="str">
        <f>P7</f>
        <v>②</v>
      </c>
      <c r="U13" s="113" t="s">
        <v>23</v>
      </c>
    </row>
    <row r="14" spans="1:21" ht="18" customHeight="1" thickBot="1" x14ac:dyDescent="0.25">
      <c r="A14" s="362"/>
      <c r="B14" s="1310"/>
      <c r="C14" s="1249" t="str">
        <f>G12</f>
        <v>ウェバーにて決定</v>
      </c>
      <c r="D14" s="361" t="s">
        <v>18</v>
      </c>
      <c r="E14" s="511"/>
      <c r="F14" s="514">
        <f>I10-1</f>
        <v>-377</v>
      </c>
      <c r="G14" s="515" t="s">
        <v>453</v>
      </c>
      <c r="H14" s="511"/>
      <c r="I14" s="514">
        <f>F14-1</f>
        <v>-378</v>
      </c>
      <c r="J14" s="515" t="s">
        <v>448</v>
      </c>
      <c r="K14" s="651"/>
      <c r="L14" s="362"/>
      <c r="M14" s="1310"/>
      <c r="N14" s="1249" t="str">
        <f>R12</f>
        <v>(324)負</v>
      </c>
      <c r="O14" s="361" t="s">
        <v>18</v>
      </c>
      <c r="P14" s="947"/>
      <c r="Q14" s="514">
        <f>T10-1</f>
        <v>-397</v>
      </c>
      <c r="R14" s="953" t="s">
        <v>709</v>
      </c>
      <c r="S14" s="947"/>
      <c r="T14" s="952"/>
      <c r="U14" s="953"/>
    </row>
    <row r="15" spans="1:21" ht="20.25" customHeight="1" x14ac:dyDescent="0.2">
      <c r="A15" s="362"/>
      <c r="B15" s="1310"/>
      <c r="C15" s="1250"/>
      <c r="D15" s="1311"/>
      <c r="E15" s="511" t="s">
        <v>25</v>
      </c>
      <c r="F15" s="510">
        <v>47</v>
      </c>
      <c r="G15" s="509" t="str">
        <f>OP_選手権一次!E60</f>
        <v>ウェバーにて決定</v>
      </c>
      <c r="H15" s="511" t="s">
        <v>543</v>
      </c>
      <c r="I15" s="510"/>
      <c r="J15" s="509" t="s">
        <v>451</v>
      </c>
      <c r="K15" s="651"/>
      <c r="L15" s="362"/>
      <c r="M15" s="1310"/>
      <c r="N15" s="1250"/>
      <c r="O15" s="1311"/>
      <c r="P15" s="947" t="s">
        <v>25</v>
      </c>
      <c r="Q15" s="510"/>
      <c r="R15" s="934" t="s">
        <v>941</v>
      </c>
      <c r="S15" s="947" t="s">
        <v>25</v>
      </c>
      <c r="T15" s="935"/>
      <c r="U15" s="934"/>
    </row>
    <row r="16" spans="1:21" ht="20.25" customHeight="1" x14ac:dyDescent="0.2">
      <c r="A16" s="362">
        <v>10</v>
      </c>
      <c r="B16" s="1310"/>
      <c r="C16" s="1250"/>
      <c r="D16" s="1312"/>
      <c r="E16" s="512">
        <v>0.61111111111111105</v>
      </c>
      <c r="F16" s="513">
        <v>48</v>
      </c>
      <c r="G16" s="105" t="str">
        <f>OP_選手権一次!E63</f>
        <v>ウェバーにて決定</v>
      </c>
      <c r="H16" s="512">
        <v>0.625</v>
      </c>
      <c r="I16" s="513"/>
      <c r="J16" s="105" t="s">
        <v>452</v>
      </c>
      <c r="K16" s="651"/>
      <c r="L16" s="362">
        <v>10</v>
      </c>
      <c r="M16" s="1310"/>
      <c r="N16" s="1250"/>
      <c r="O16" s="1312"/>
      <c r="P16" s="948">
        <v>0.56944444444444442</v>
      </c>
      <c r="Q16" s="513"/>
      <c r="R16" s="933" t="s">
        <v>942</v>
      </c>
      <c r="S16" s="948"/>
      <c r="T16" s="951"/>
      <c r="U16" s="933"/>
    </row>
    <row r="17" spans="1:21" ht="18" customHeight="1" thickBot="1" x14ac:dyDescent="0.25">
      <c r="A17" s="511" t="s">
        <v>26</v>
      </c>
      <c r="B17" s="1310"/>
      <c r="C17" s="1251"/>
      <c r="D17" s="1312"/>
      <c r="E17" s="693" t="s">
        <v>21</v>
      </c>
      <c r="F17" s="525" t="str">
        <f>E11</f>
        <v>③</v>
      </c>
      <c r="G17" s="113" t="s">
        <v>23</v>
      </c>
      <c r="H17" s="530" t="s">
        <v>21</v>
      </c>
      <c r="I17" s="114" t="str">
        <f>E11</f>
        <v>③</v>
      </c>
      <c r="J17" s="113" t="s">
        <v>23</v>
      </c>
      <c r="K17" s="651"/>
      <c r="L17" s="511" t="s">
        <v>26</v>
      </c>
      <c r="M17" s="1310"/>
      <c r="N17" s="1251"/>
      <c r="O17" s="1312"/>
      <c r="P17" s="693" t="s">
        <v>21</v>
      </c>
      <c r="Q17" s="525" t="str">
        <f>P11</f>
        <v>③</v>
      </c>
      <c r="R17" s="113" t="s">
        <v>23</v>
      </c>
      <c r="S17" s="530" t="s">
        <v>21</v>
      </c>
      <c r="T17" s="525"/>
      <c r="U17" s="113"/>
    </row>
    <row r="18" spans="1:21" ht="18" customHeight="1" x14ac:dyDescent="0.2">
      <c r="A18" s="511">
        <v>3</v>
      </c>
      <c r="B18" s="1310"/>
      <c r="C18" s="1249" t="str">
        <f>J23</f>
        <v>(64)負</v>
      </c>
      <c r="D18" s="1328"/>
      <c r="E18" s="511"/>
      <c r="F18" s="514">
        <f>I14-1</f>
        <v>-379</v>
      </c>
      <c r="G18" s="111" t="str">
        <f>OP_リーグ戦!AF9</f>
        <v>男子1部 3位リーグ</v>
      </c>
      <c r="H18" s="704"/>
      <c r="I18" s="514">
        <f>F18-1</f>
        <v>-380</v>
      </c>
      <c r="J18" s="111" t="str">
        <f>OP_リーグ戦!AD9</f>
        <v>男子1部 2位リーグ</v>
      </c>
      <c r="K18" s="651"/>
      <c r="L18" s="511">
        <v>3</v>
      </c>
      <c r="M18" s="1310"/>
      <c r="N18" s="1299"/>
      <c r="O18" s="1328"/>
      <c r="P18" s="947"/>
      <c r="Q18" s="514"/>
      <c r="R18" s="515"/>
      <c r="S18" s="949"/>
      <c r="T18" s="514"/>
      <c r="U18" s="515"/>
    </row>
    <row r="19" spans="1:21" ht="20.25" customHeight="1" x14ac:dyDescent="0.2">
      <c r="A19" s="511" t="s">
        <v>11</v>
      </c>
      <c r="B19" s="1310"/>
      <c r="C19" s="1250"/>
      <c r="D19" s="1328"/>
      <c r="E19" s="511" t="s">
        <v>27</v>
      </c>
      <c r="F19" s="101">
        <v>1</v>
      </c>
      <c r="G19" s="509" t="str">
        <f>'1009,10,16千島,1017美原'!U19</f>
        <v>1部リーグA3位</v>
      </c>
      <c r="H19" s="511" t="s">
        <v>262</v>
      </c>
      <c r="I19" s="531">
        <v>1</v>
      </c>
      <c r="J19" s="509" t="str">
        <f>'1024丸善,1024,30千島,1103美原'!U19</f>
        <v>1部リーグA2位</v>
      </c>
      <c r="K19" s="651"/>
      <c r="L19" s="511" t="s">
        <v>11</v>
      </c>
      <c r="M19" s="1310"/>
      <c r="N19" s="1300"/>
      <c r="O19" s="1328"/>
      <c r="P19" s="947" t="s">
        <v>27</v>
      </c>
      <c r="Q19" s="510"/>
      <c r="R19" s="509"/>
      <c r="S19" s="947" t="s">
        <v>262</v>
      </c>
      <c r="T19" s="510"/>
      <c r="U19" s="509"/>
    </row>
    <row r="20" spans="1:21" ht="20.25" customHeight="1" x14ac:dyDescent="0.2">
      <c r="A20" s="211" t="s">
        <v>29</v>
      </c>
      <c r="B20" s="1310"/>
      <c r="C20" s="1250"/>
      <c r="D20" s="1328"/>
      <c r="E20" s="512">
        <v>0.68055555555555547</v>
      </c>
      <c r="F20" s="100">
        <v>3</v>
      </c>
      <c r="G20" s="105" t="str">
        <f>OP_リーグ戦!AF6</f>
        <v>1部リーグC3位</v>
      </c>
      <c r="H20" s="311">
        <v>0.69444444444444453</v>
      </c>
      <c r="I20" s="532">
        <v>3</v>
      </c>
      <c r="J20" s="105" t="str">
        <f>OP_リーグ戦!AD6</f>
        <v>1部リーグC2位</v>
      </c>
      <c r="K20" s="651"/>
      <c r="L20" s="211" t="s">
        <v>29</v>
      </c>
      <c r="M20" s="1310"/>
      <c r="N20" s="1300"/>
      <c r="O20" s="1328"/>
      <c r="P20" s="948"/>
      <c r="Q20" s="513"/>
      <c r="R20" s="105"/>
      <c r="S20" s="950"/>
      <c r="T20" s="513"/>
      <c r="U20" s="105"/>
    </row>
    <row r="21" spans="1:21" ht="18" customHeight="1" thickBot="1" x14ac:dyDescent="0.25">
      <c r="A21" s="511"/>
      <c r="B21" s="1310"/>
      <c r="C21" s="1251"/>
      <c r="D21" s="1328"/>
      <c r="E21" s="693" t="s">
        <v>21</v>
      </c>
      <c r="F21" s="114" t="str">
        <f>E23</f>
        <v>⑥</v>
      </c>
      <c r="G21" s="113" t="s">
        <v>23</v>
      </c>
      <c r="H21" s="530" t="s">
        <v>21</v>
      </c>
      <c r="I21" s="114" t="str">
        <f>H23</f>
        <v>⑥</v>
      </c>
      <c r="J21" s="113" t="s">
        <v>23</v>
      </c>
      <c r="K21" s="651"/>
      <c r="L21" s="511"/>
      <c r="M21" s="1310"/>
      <c r="N21" s="1315"/>
      <c r="O21" s="1328"/>
      <c r="P21" s="693" t="s">
        <v>21</v>
      </c>
      <c r="Q21" s="527"/>
      <c r="R21" s="113"/>
      <c r="S21" s="530" t="s">
        <v>21</v>
      </c>
      <c r="T21" s="525"/>
      <c r="U21" s="113"/>
    </row>
    <row r="22" spans="1:21" ht="18" customHeight="1" x14ac:dyDescent="0.2">
      <c r="A22" s="431"/>
      <c r="B22" s="1310"/>
      <c r="C22" s="1249" t="str">
        <f>J19</f>
        <v>1部リーグA2位</v>
      </c>
      <c r="D22" s="1328"/>
      <c r="E22" s="511"/>
      <c r="F22" s="514">
        <f>I18-1</f>
        <v>-381</v>
      </c>
      <c r="G22" s="111" t="str">
        <f>OP_リーグ戦!AB9</f>
        <v>男子1部 1位リーグ</v>
      </c>
      <c r="H22" s="704"/>
      <c r="I22" s="514">
        <f>F22-1</f>
        <v>-382</v>
      </c>
      <c r="J22" s="820" t="s">
        <v>696</v>
      </c>
      <c r="K22" s="651"/>
      <c r="L22" s="431"/>
      <c r="M22" s="1310"/>
      <c r="N22" s="1299"/>
      <c r="O22" s="1328"/>
      <c r="P22" s="947"/>
      <c r="Q22" s="514"/>
      <c r="R22" s="515"/>
      <c r="S22" s="949"/>
      <c r="T22" s="514"/>
      <c r="U22" s="515"/>
    </row>
    <row r="23" spans="1:21" ht="20.25" customHeight="1" x14ac:dyDescent="0.2">
      <c r="A23" s="431"/>
      <c r="B23" s="1310"/>
      <c r="C23" s="1250"/>
      <c r="D23" s="1328"/>
      <c r="E23" s="511" t="s">
        <v>30</v>
      </c>
      <c r="F23" s="101">
        <v>1</v>
      </c>
      <c r="G23" s="509" t="str">
        <f>'1024丸善,1024,30千島,1103美原'!R19</f>
        <v>1部リーグA1位</v>
      </c>
      <c r="H23" s="511" t="s">
        <v>199</v>
      </c>
      <c r="I23" s="510"/>
      <c r="J23" s="1055" t="str">
        <f>'0808岸和田'!Q17</f>
        <v>(64)負</v>
      </c>
      <c r="K23" s="651"/>
      <c r="L23" s="431"/>
      <c r="M23" s="1310"/>
      <c r="N23" s="1300"/>
      <c r="O23" s="1328"/>
      <c r="P23" s="947" t="s">
        <v>30</v>
      </c>
      <c r="Q23" s="510"/>
      <c r="R23" s="509"/>
      <c r="S23" s="947" t="s">
        <v>199</v>
      </c>
      <c r="T23" s="531"/>
      <c r="U23" s="509"/>
    </row>
    <row r="24" spans="1:21" ht="20.25" customHeight="1" x14ac:dyDescent="0.2">
      <c r="A24" s="431"/>
      <c r="B24" s="1310"/>
      <c r="C24" s="1250"/>
      <c r="D24" s="1328"/>
      <c r="E24" s="512">
        <v>0.73611111111111116</v>
      </c>
      <c r="F24" s="100">
        <v>3</v>
      </c>
      <c r="G24" s="105" t="str">
        <f>OP_リーグ戦!AB6</f>
        <v>1部リーグC1位</v>
      </c>
      <c r="H24" s="512">
        <v>0.75</v>
      </c>
      <c r="I24" s="513"/>
      <c r="J24" s="508" t="str">
        <f>'オーバーCS_フレンドリー マッチ'!I18</f>
        <v>trois4DIME（52）負</v>
      </c>
      <c r="K24" s="651"/>
      <c r="L24" s="431"/>
      <c r="M24" s="1310"/>
      <c r="N24" s="1300"/>
      <c r="O24" s="1328"/>
      <c r="P24" s="948"/>
      <c r="Q24" s="513"/>
      <c r="R24" s="105"/>
      <c r="S24" s="950"/>
      <c r="T24" s="532"/>
      <c r="U24" s="105"/>
    </row>
    <row r="25" spans="1:21" ht="18" customHeight="1" thickBot="1" x14ac:dyDescent="0.25">
      <c r="A25" s="431"/>
      <c r="B25" s="1310"/>
      <c r="C25" s="1251"/>
      <c r="D25" s="1385"/>
      <c r="E25" s="693" t="s">
        <v>21</v>
      </c>
      <c r="F25" s="525" t="str">
        <f>E19</f>
        <v>⑤</v>
      </c>
      <c r="G25" s="113" t="s">
        <v>23</v>
      </c>
      <c r="H25" s="520" t="s">
        <v>21</v>
      </c>
      <c r="I25" s="114" t="str">
        <f>E19</f>
        <v>⑤</v>
      </c>
      <c r="J25" s="113" t="s">
        <v>23</v>
      </c>
      <c r="K25" s="651"/>
      <c r="L25" s="431"/>
      <c r="M25" s="1310"/>
      <c r="N25" s="1315"/>
      <c r="O25" s="1385"/>
      <c r="P25" s="693" t="s">
        <v>21</v>
      </c>
      <c r="Q25" s="525"/>
      <c r="R25" s="113"/>
      <c r="S25" s="520" t="s">
        <v>21</v>
      </c>
      <c r="T25" s="527"/>
      <c r="U25" s="113"/>
    </row>
    <row r="26" spans="1:21" ht="18" customHeight="1" thickBot="1" x14ac:dyDescent="0.25">
      <c r="A26" s="431"/>
      <c r="B26" s="1310"/>
      <c r="C26" s="1299"/>
      <c r="D26" s="516" t="s">
        <v>18</v>
      </c>
      <c r="E26" s="511"/>
      <c r="F26" s="514"/>
      <c r="G26" s="515"/>
      <c r="H26" s="704"/>
      <c r="I26" s="668"/>
      <c r="J26" s="518"/>
      <c r="K26" s="651"/>
      <c r="L26" s="431"/>
      <c r="M26" s="1310"/>
      <c r="N26" s="1299"/>
      <c r="O26" s="516" t="s">
        <v>18</v>
      </c>
      <c r="P26" s="947"/>
      <c r="Q26" s="514"/>
      <c r="R26" s="441"/>
      <c r="S26" s="949"/>
      <c r="T26" s="668"/>
      <c r="U26" s="518"/>
    </row>
    <row r="27" spans="1:21" ht="20.25" customHeight="1" x14ac:dyDescent="0.2">
      <c r="A27" s="431"/>
      <c r="B27" s="1310"/>
      <c r="C27" s="1300"/>
      <c r="D27" s="1345"/>
      <c r="E27" s="511" t="s">
        <v>31</v>
      </c>
      <c r="F27" s="510"/>
      <c r="G27" s="509"/>
      <c r="H27" s="511" t="s">
        <v>31</v>
      </c>
      <c r="I27" s="510"/>
      <c r="J27" s="103"/>
      <c r="K27" s="651"/>
      <c r="L27" s="431"/>
      <c r="M27" s="1310"/>
      <c r="N27" s="1300"/>
      <c r="O27" s="1345"/>
      <c r="P27" s="947" t="s">
        <v>31</v>
      </c>
      <c r="Q27" s="510"/>
      <c r="R27" s="284"/>
      <c r="S27" s="947" t="s">
        <v>31</v>
      </c>
      <c r="T27" s="510"/>
      <c r="U27" s="103"/>
    </row>
    <row r="28" spans="1:21" ht="20.25" customHeight="1" x14ac:dyDescent="0.2">
      <c r="A28" s="211"/>
      <c r="B28" s="1310"/>
      <c r="C28" s="1300"/>
      <c r="D28" s="1328"/>
      <c r="E28" s="512"/>
      <c r="F28" s="513"/>
      <c r="G28" s="105"/>
      <c r="H28" s="512"/>
      <c r="I28" s="513"/>
      <c r="J28" s="105"/>
      <c r="K28" s="651"/>
      <c r="L28" s="211"/>
      <c r="M28" s="1310"/>
      <c r="N28" s="1300"/>
      <c r="O28" s="1328"/>
      <c r="P28" s="948"/>
      <c r="Q28" s="513"/>
      <c r="R28" s="667"/>
      <c r="S28" s="948"/>
      <c r="T28" s="513"/>
      <c r="U28" s="105"/>
    </row>
    <row r="29" spans="1:21" ht="18" customHeight="1" thickBot="1" x14ac:dyDescent="0.25">
      <c r="A29" s="211"/>
      <c r="B29" s="1310"/>
      <c r="C29" s="1315"/>
      <c r="D29" s="1328"/>
      <c r="E29" s="693" t="s">
        <v>21</v>
      </c>
      <c r="F29" s="527"/>
      <c r="G29" s="113"/>
      <c r="H29" s="703" t="s">
        <v>21</v>
      </c>
      <c r="I29" s="114"/>
      <c r="J29" s="113"/>
      <c r="K29" s="651"/>
      <c r="L29" s="211"/>
      <c r="M29" s="1310"/>
      <c r="N29" s="1315"/>
      <c r="O29" s="1328"/>
      <c r="P29" s="693" t="s">
        <v>21</v>
      </c>
      <c r="Q29" s="527"/>
      <c r="R29" s="666"/>
      <c r="S29" s="898" t="s">
        <v>21</v>
      </c>
      <c r="T29" s="114"/>
      <c r="U29" s="113"/>
    </row>
    <row r="30" spans="1:21" ht="18" customHeight="1" x14ac:dyDescent="0.2">
      <c r="A30" s="211"/>
      <c r="B30" s="1310"/>
      <c r="C30" s="1299"/>
      <c r="D30" s="1312"/>
      <c r="E30" s="511"/>
      <c r="F30" s="517"/>
      <c r="G30" s="518"/>
      <c r="H30" s="702"/>
      <c r="I30" s="339"/>
      <c r="J30" s="653"/>
      <c r="K30" s="651"/>
      <c r="L30" s="211"/>
      <c r="M30" s="1310"/>
      <c r="N30" s="1299"/>
      <c r="O30" s="1312"/>
      <c r="P30" s="947"/>
      <c r="Q30" s="517"/>
      <c r="R30" s="518"/>
      <c r="S30" s="936"/>
      <c r="T30" s="339"/>
      <c r="U30" s="653"/>
    </row>
    <row r="31" spans="1:21" ht="20.25" customHeight="1" x14ac:dyDescent="0.2">
      <c r="A31" s="211"/>
      <c r="B31" s="1310"/>
      <c r="C31" s="1300"/>
      <c r="D31" s="1312"/>
      <c r="E31" s="511" t="s">
        <v>32</v>
      </c>
      <c r="F31" s="510"/>
      <c r="G31" s="509"/>
      <c r="H31" s="702" t="s">
        <v>32</v>
      </c>
      <c r="I31" s="510"/>
      <c r="J31" s="103"/>
      <c r="K31" s="651"/>
      <c r="L31" s="211"/>
      <c r="M31" s="1310"/>
      <c r="N31" s="1300"/>
      <c r="O31" s="1312"/>
      <c r="P31" s="947" t="s">
        <v>32</v>
      </c>
      <c r="Q31" s="510"/>
      <c r="R31" s="509"/>
      <c r="S31" s="936" t="s">
        <v>32</v>
      </c>
      <c r="T31" s="510"/>
      <c r="U31" s="103"/>
    </row>
    <row r="32" spans="1:21" ht="20.25" customHeight="1" x14ac:dyDescent="0.2">
      <c r="A32" s="211"/>
      <c r="B32" s="511"/>
      <c r="C32" s="1300"/>
      <c r="D32" s="1312"/>
      <c r="E32" s="512">
        <v>0.79166666666666663</v>
      </c>
      <c r="F32" s="513"/>
      <c r="G32" s="508"/>
      <c r="H32" s="265"/>
      <c r="I32" s="513"/>
      <c r="J32" s="105"/>
      <c r="K32" s="651"/>
      <c r="L32" s="211"/>
      <c r="M32" s="511"/>
      <c r="N32" s="1300"/>
      <c r="O32" s="1312"/>
      <c r="P32" s="948"/>
      <c r="Q32" s="513"/>
      <c r="R32" s="508"/>
      <c r="S32" s="937"/>
      <c r="T32" s="513"/>
      <c r="U32" s="105"/>
    </row>
    <row r="33" spans="1:21" ht="18" customHeight="1" thickBot="1" x14ac:dyDescent="0.25">
      <c r="A33" s="655"/>
      <c r="B33" s="654"/>
      <c r="C33" s="1301"/>
      <c r="D33" s="1313"/>
      <c r="E33" s="693" t="s">
        <v>21</v>
      </c>
      <c r="F33" s="114"/>
      <c r="G33" s="113"/>
      <c r="H33" s="117" t="s">
        <v>21</v>
      </c>
      <c r="I33" s="114"/>
      <c r="J33" s="113"/>
      <c r="K33" s="651"/>
      <c r="L33" s="655"/>
      <c r="M33" s="654"/>
      <c r="N33" s="1301"/>
      <c r="O33" s="1313"/>
      <c r="P33" s="693" t="s">
        <v>21</v>
      </c>
      <c r="Q33" s="114"/>
      <c r="R33" s="113"/>
      <c r="S33" s="117" t="s">
        <v>21</v>
      </c>
      <c r="T33" s="114"/>
      <c r="U33" s="113"/>
    </row>
    <row r="34" spans="1:21" ht="18" customHeight="1" x14ac:dyDescent="0.2">
      <c r="C34" s="651"/>
      <c r="D34" s="440"/>
      <c r="K34" s="651"/>
      <c r="N34" s="651"/>
      <c r="O34" s="440"/>
    </row>
  </sheetData>
  <mergeCells count="30">
    <mergeCell ref="T1:U1"/>
    <mergeCell ref="C1:D1"/>
    <mergeCell ref="F1:G1"/>
    <mergeCell ref="I1:J1"/>
    <mergeCell ref="N1:O1"/>
    <mergeCell ref="Q1:R1"/>
    <mergeCell ref="C3:C5"/>
    <mergeCell ref="D3:D13"/>
    <mergeCell ref="N3:N5"/>
    <mergeCell ref="O3:O13"/>
    <mergeCell ref="B4:B31"/>
    <mergeCell ref="M4:M31"/>
    <mergeCell ref="C6:C9"/>
    <mergeCell ref="N6:N9"/>
    <mergeCell ref="C10:C13"/>
    <mergeCell ref="N10:N13"/>
    <mergeCell ref="C14:C17"/>
    <mergeCell ref="N14:N17"/>
    <mergeCell ref="D15:D25"/>
    <mergeCell ref="O15:O25"/>
    <mergeCell ref="C18:C21"/>
    <mergeCell ref="N18:N21"/>
    <mergeCell ref="O27:O33"/>
    <mergeCell ref="C30:C33"/>
    <mergeCell ref="N30:N33"/>
    <mergeCell ref="C22:C25"/>
    <mergeCell ref="N22:N25"/>
    <mergeCell ref="C26:C29"/>
    <mergeCell ref="N26:N29"/>
    <mergeCell ref="D27:D33"/>
  </mergeCells>
  <phoneticPr fontId="20"/>
  <dataValidations count="1">
    <dataValidation imeMode="halfAlpha" allowBlank="1" showInputMessage="1" showErrorMessage="1" sqref="J32 J24 J20 R27:R28 U24 G4 G31:G32 J12 U28 R12 J28 G28 U7 U32 R7 R20 G24 J16 R24 R31:R32 G8 J8 G20 U3 R3 U12 R16 U20 J4 G12 G16 U16" xr:uid="{00000000-0002-0000-2500-000000000000}"/>
  </dataValidations>
  <pageMargins left="0.36" right="0.36" top="0.75" bottom="0.75" header="0.3" footer="0.3"/>
  <pageSetup paperSize="9" scale="7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U35"/>
  <sheetViews>
    <sheetView showGridLines="0" view="pageBreakPreview" topLeftCell="K1" zoomScale="90" zoomScaleNormal="100" zoomScaleSheetLayoutView="90" workbookViewId="0">
      <selection activeCell="K1" sqref="K1"/>
    </sheetView>
  </sheetViews>
  <sheetFormatPr defaultColWidth="8.88671875" defaultRowHeight="14.4" x14ac:dyDescent="0.2"/>
  <cols>
    <col min="1" max="2" width="6.6640625" style="151" hidden="1" customWidth="1"/>
    <col min="3" max="3" width="8.88671875" style="151" hidden="1" customWidth="1"/>
    <col min="4" max="4" width="5.109375" style="151" hidden="1" customWidth="1"/>
    <col min="5" max="5" width="6.6640625" style="151" hidden="1" customWidth="1"/>
    <col min="6" max="6" width="5.6640625" style="151" hidden="1" customWidth="1"/>
    <col min="7" max="7" width="18.6640625" style="151" hidden="1" customWidth="1"/>
    <col min="8" max="8" width="6.6640625" style="151" hidden="1" customWidth="1"/>
    <col min="9" max="9" width="5.6640625" style="151" hidden="1" customWidth="1"/>
    <col min="10" max="10" width="18.6640625" style="151" hidden="1" customWidth="1"/>
    <col min="11" max="11" width="3.6640625" style="151" customWidth="1"/>
    <col min="12" max="13" width="6.6640625" style="151" customWidth="1"/>
    <col min="14" max="14" width="8.88671875" style="151" customWidth="1"/>
    <col min="15" max="15" width="5.109375" style="151" customWidth="1"/>
    <col min="16" max="16" width="6.6640625" style="505" customWidth="1"/>
    <col min="17" max="17" width="5.6640625" style="151" customWidth="1"/>
    <col min="18" max="18" width="18.6640625" style="151" customWidth="1"/>
    <col min="19" max="19" width="6.6640625" style="151" customWidth="1"/>
    <col min="20" max="20" width="5.6640625" style="151" customWidth="1"/>
    <col min="21" max="21" width="18.6640625" style="151" customWidth="1"/>
    <col min="22" max="16384" width="8.88671875" style="151"/>
  </cols>
  <sheetData>
    <row r="1" spans="1:21" ht="18" customHeight="1" thickBot="1" x14ac:dyDescent="0.25">
      <c r="A1" s="732" t="s">
        <v>11</v>
      </c>
      <c r="B1" s="733" t="s">
        <v>12</v>
      </c>
      <c r="C1" s="1342" t="s">
        <v>13</v>
      </c>
      <c r="D1" s="1331"/>
      <c r="E1" s="821" t="s">
        <v>14</v>
      </c>
      <c r="F1" s="1342" t="s">
        <v>15</v>
      </c>
      <c r="G1" s="1331"/>
      <c r="H1" s="733" t="s">
        <v>14</v>
      </c>
      <c r="I1" s="1330" t="s">
        <v>16</v>
      </c>
      <c r="J1" s="1331"/>
      <c r="K1" s="651"/>
      <c r="L1" s="365" t="s">
        <v>11</v>
      </c>
      <c r="M1" s="364" t="s">
        <v>12</v>
      </c>
      <c r="N1" s="1307" t="s">
        <v>13</v>
      </c>
      <c r="O1" s="1308"/>
      <c r="P1" s="364" t="s">
        <v>14</v>
      </c>
      <c r="Q1" s="1307" t="s">
        <v>15</v>
      </c>
      <c r="R1" s="1308"/>
      <c r="S1" s="364" t="s">
        <v>14</v>
      </c>
      <c r="T1" s="1309" t="s">
        <v>16</v>
      </c>
      <c r="U1" s="1308"/>
    </row>
    <row r="2" spans="1:21" ht="18" customHeight="1" thickBot="1" x14ac:dyDescent="0.25">
      <c r="A2" s="735"/>
      <c r="B2" s="1332" t="s">
        <v>363</v>
      </c>
      <c r="C2" s="736" t="s">
        <v>17</v>
      </c>
      <c r="D2" s="737" t="s">
        <v>18</v>
      </c>
      <c r="E2" s="738"/>
      <c r="F2" s="323"/>
      <c r="G2" s="739"/>
      <c r="H2" s="738"/>
      <c r="I2" s="323"/>
      <c r="J2" s="324"/>
      <c r="K2" s="651"/>
      <c r="L2" s="442"/>
      <c r="M2" s="511"/>
      <c r="N2" s="360" t="s">
        <v>17</v>
      </c>
      <c r="O2" s="361" t="s">
        <v>18</v>
      </c>
      <c r="P2" s="511"/>
      <c r="Q2" s="514">
        <v>-411</v>
      </c>
      <c r="R2" s="515" t="s">
        <v>456</v>
      </c>
      <c r="S2" s="511"/>
      <c r="T2" s="514">
        <f>Q2-1</f>
        <v>-412</v>
      </c>
      <c r="U2" s="515" t="s">
        <v>456</v>
      </c>
    </row>
    <row r="3" spans="1:21" ht="20.25" customHeight="1" x14ac:dyDescent="0.2">
      <c r="A3" s="740">
        <v>10</v>
      </c>
      <c r="B3" s="1333"/>
      <c r="C3" s="1344">
        <f>G7</f>
        <v>0</v>
      </c>
      <c r="D3" s="1335"/>
      <c r="E3" s="341" t="s">
        <v>19</v>
      </c>
      <c r="F3" s="325"/>
      <c r="G3" s="326"/>
      <c r="H3" s="341" t="s">
        <v>19</v>
      </c>
      <c r="I3" s="325"/>
      <c r="J3" s="331"/>
      <c r="K3" s="651"/>
      <c r="L3" s="211"/>
      <c r="M3" s="511"/>
      <c r="N3" s="1314"/>
      <c r="O3" s="1311"/>
      <c r="P3" s="511" t="s">
        <v>19</v>
      </c>
      <c r="Q3" s="510">
        <v>31</v>
      </c>
      <c r="R3" s="509" t="str">
        <f>OP_選手権一次!E9</f>
        <v>ウェバーにて決定</v>
      </c>
      <c r="S3" s="511" t="s">
        <v>19</v>
      </c>
      <c r="T3" s="510">
        <v>35</v>
      </c>
      <c r="U3" s="509" t="str">
        <f>OP_選手権一次!W9</f>
        <v>ウェバーにて決定</v>
      </c>
    </row>
    <row r="4" spans="1:21" ht="20.25" customHeight="1" x14ac:dyDescent="0.2">
      <c r="A4" s="741" t="s">
        <v>26</v>
      </c>
      <c r="B4" s="1333"/>
      <c r="C4" s="1339"/>
      <c r="D4" s="1336"/>
      <c r="E4" s="342">
        <v>0.72916666666666663</v>
      </c>
      <c r="F4" s="327"/>
      <c r="G4" s="328"/>
      <c r="H4" s="342">
        <v>0.74305555555555547</v>
      </c>
      <c r="I4" s="327"/>
      <c r="J4" s="328"/>
      <c r="K4" s="651"/>
      <c r="L4" s="211"/>
      <c r="M4" s="1310" t="s">
        <v>78</v>
      </c>
      <c r="N4" s="1300"/>
      <c r="O4" s="1312"/>
      <c r="P4" s="512">
        <v>0.40277777777777773</v>
      </c>
      <c r="Q4" s="513"/>
      <c r="R4" s="105" t="s">
        <v>601</v>
      </c>
      <c r="S4" s="512">
        <v>0.41666666666666702</v>
      </c>
      <c r="T4" s="513"/>
      <c r="U4" s="105" t="s">
        <v>602</v>
      </c>
    </row>
    <row r="5" spans="1:21" ht="18" customHeight="1" thickBot="1" x14ac:dyDescent="0.25">
      <c r="A5" s="741">
        <v>9</v>
      </c>
      <c r="B5" s="1333"/>
      <c r="C5" s="1340"/>
      <c r="D5" s="1336"/>
      <c r="E5" s="860" t="s">
        <v>21</v>
      </c>
      <c r="F5" s="861" t="str">
        <f>E7</f>
        <v>②</v>
      </c>
      <c r="G5" s="862" t="s">
        <v>23</v>
      </c>
      <c r="H5" s="352" t="s">
        <v>21</v>
      </c>
      <c r="I5" s="861" t="str">
        <f>H7</f>
        <v>②</v>
      </c>
      <c r="J5" s="862" t="s">
        <v>23</v>
      </c>
      <c r="K5" s="651"/>
      <c r="L5" s="211"/>
      <c r="M5" s="1310"/>
      <c r="N5" s="1315"/>
      <c r="O5" s="1312"/>
      <c r="P5" s="693" t="s">
        <v>21</v>
      </c>
      <c r="Q5" s="114" t="str">
        <f>P7</f>
        <v>②</v>
      </c>
      <c r="R5" s="113" t="s">
        <v>23</v>
      </c>
      <c r="S5" s="308" t="s">
        <v>21</v>
      </c>
      <c r="T5" s="114" t="str">
        <f>S7</f>
        <v>②</v>
      </c>
      <c r="U5" s="113" t="s">
        <v>23</v>
      </c>
    </row>
    <row r="6" spans="1:21" ht="18" customHeight="1" x14ac:dyDescent="0.2">
      <c r="A6" s="741" t="s">
        <v>11</v>
      </c>
      <c r="B6" s="1333"/>
      <c r="C6" s="1383">
        <f>G4</f>
        <v>0</v>
      </c>
      <c r="D6" s="1336"/>
      <c r="E6" s="341"/>
      <c r="F6" s="323"/>
      <c r="G6" s="739"/>
      <c r="H6" s="341"/>
      <c r="I6" s="323"/>
      <c r="J6" s="739"/>
      <c r="K6" s="651"/>
      <c r="L6" s="211"/>
      <c r="M6" s="1310"/>
      <c r="N6" s="1299"/>
      <c r="O6" s="1312"/>
      <c r="P6" s="511"/>
      <c r="Q6" s="514">
        <f>T2-1</f>
        <v>-413</v>
      </c>
      <c r="R6" s="515" t="s">
        <v>456</v>
      </c>
      <c r="S6" s="511"/>
      <c r="T6" s="514">
        <f>Q6-1</f>
        <v>-414</v>
      </c>
      <c r="U6" s="515" t="s">
        <v>456</v>
      </c>
    </row>
    <row r="7" spans="1:21" ht="20.25" customHeight="1" x14ac:dyDescent="0.2">
      <c r="A7" s="745" t="s">
        <v>28</v>
      </c>
      <c r="B7" s="1333"/>
      <c r="C7" s="1339"/>
      <c r="D7" s="1336"/>
      <c r="E7" s="341" t="s">
        <v>22</v>
      </c>
      <c r="F7" s="325"/>
      <c r="G7" s="326"/>
      <c r="H7" s="341" t="s">
        <v>22</v>
      </c>
      <c r="I7" s="325"/>
      <c r="J7" s="331"/>
      <c r="K7" s="651"/>
      <c r="L7" s="211"/>
      <c r="M7" s="1310"/>
      <c r="N7" s="1300"/>
      <c r="O7" s="1312"/>
      <c r="P7" s="511" t="s">
        <v>22</v>
      </c>
      <c r="Q7" s="510">
        <v>32</v>
      </c>
      <c r="R7" s="509" t="str">
        <f>OP_選手権一次!E25</f>
        <v>ウェバーにて決定</v>
      </c>
      <c r="S7" s="511" t="s">
        <v>22</v>
      </c>
      <c r="T7" s="510">
        <v>36</v>
      </c>
      <c r="U7" s="509" t="str">
        <f>OP_選手権一次!W25</f>
        <v>ウェバーにて決定</v>
      </c>
    </row>
    <row r="8" spans="1:21" ht="20.25" customHeight="1" x14ac:dyDescent="0.2">
      <c r="A8" s="745"/>
      <c r="B8" s="1333"/>
      <c r="C8" s="1339"/>
      <c r="D8" s="1336"/>
      <c r="E8" s="342">
        <v>0.78472222222222221</v>
      </c>
      <c r="F8" s="327"/>
      <c r="G8" s="328"/>
      <c r="H8" s="342">
        <v>0.79861111111111116</v>
      </c>
      <c r="I8" s="327"/>
      <c r="J8" s="328"/>
      <c r="K8" s="651"/>
      <c r="L8" s="211"/>
      <c r="M8" s="1310"/>
      <c r="N8" s="1300"/>
      <c r="O8" s="1312"/>
      <c r="P8" s="512">
        <v>0.47222222222222227</v>
      </c>
      <c r="Q8" s="513"/>
      <c r="R8" s="105" t="s">
        <v>603</v>
      </c>
      <c r="S8" s="512">
        <v>0.4861111111111111</v>
      </c>
      <c r="T8" s="513"/>
      <c r="U8" s="105" t="s">
        <v>604</v>
      </c>
    </row>
    <row r="9" spans="1:21" ht="18" customHeight="1" thickBot="1" x14ac:dyDescent="0.25">
      <c r="A9" s="863"/>
      <c r="B9" s="1334"/>
      <c r="C9" s="1343"/>
      <c r="D9" s="1337"/>
      <c r="E9" s="860" t="s">
        <v>21</v>
      </c>
      <c r="F9" s="861" t="str">
        <f>E3</f>
        <v>①</v>
      </c>
      <c r="G9" s="862" t="s">
        <v>23</v>
      </c>
      <c r="H9" s="352" t="s">
        <v>21</v>
      </c>
      <c r="I9" s="861" t="str">
        <f>E3</f>
        <v>①</v>
      </c>
      <c r="J9" s="862" t="s">
        <v>23</v>
      </c>
      <c r="K9" s="651"/>
      <c r="L9" s="211"/>
      <c r="M9" s="1310"/>
      <c r="N9" s="1315"/>
      <c r="O9" s="1312"/>
      <c r="P9" s="693" t="s">
        <v>21</v>
      </c>
      <c r="Q9" s="299" t="str">
        <f>P3</f>
        <v>①</v>
      </c>
      <c r="R9" s="113" t="s">
        <v>23</v>
      </c>
      <c r="S9" s="308" t="s">
        <v>21</v>
      </c>
      <c r="T9" s="114" t="str">
        <f>P3</f>
        <v>①</v>
      </c>
      <c r="U9" s="113" t="s">
        <v>23</v>
      </c>
    </row>
    <row r="10" spans="1:21" ht="18" customHeight="1" thickBot="1" x14ac:dyDescent="0.25">
      <c r="A10" s="505"/>
      <c r="B10" s="505"/>
      <c r="C10" s="505"/>
      <c r="D10" s="505"/>
      <c r="E10" s="505"/>
      <c r="F10" s="505"/>
      <c r="G10" s="505"/>
      <c r="H10" s="505"/>
      <c r="I10" s="505"/>
      <c r="J10" s="505"/>
      <c r="K10" s="651"/>
      <c r="L10" s="211"/>
      <c r="M10" s="1310"/>
      <c r="N10" s="1299"/>
      <c r="O10" s="1312"/>
      <c r="P10" s="511"/>
      <c r="Q10" s="514">
        <f>T6-1</f>
        <v>-415</v>
      </c>
      <c r="R10" s="515" t="s">
        <v>456</v>
      </c>
      <c r="S10" s="511"/>
      <c r="T10" s="514">
        <f>Q10-1</f>
        <v>-416</v>
      </c>
      <c r="U10" s="515" t="s">
        <v>456</v>
      </c>
    </row>
    <row r="11" spans="1:21" ht="20.25" customHeight="1" thickBot="1" x14ac:dyDescent="0.25">
      <c r="A11" s="732" t="s">
        <v>11</v>
      </c>
      <c r="B11" s="733" t="s">
        <v>12</v>
      </c>
      <c r="C11" s="1342" t="s">
        <v>13</v>
      </c>
      <c r="D11" s="1331"/>
      <c r="E11" s="821" t="s">
        <v>14</v>
      </c>
      <c r="F11" s="1342" t="s">
        <v>15</v>
      </c>
      <c r="G11" s="1331"/>
      <c r="H11" s="733" t="s">
        <v>14</v>
      </c>
      <c r="I11" s="1330" t="s">
        <v>16</v>
      </c>
      <c r="J11" s="1331"/>
      <c r="K11" s="651"/>
      <c r="L11" s="211"/>
      <c r="M11" s="1310"/>
      <c r="N11" s="1300"/>
      <c r="O11" s="1312"/>
      <c r="P11" s="511" t="s">
        <v>24</v>
      </c>
      <c r="Q11" s="510">
        <v>33</v>
      </c>
      <c r="R11" s="509" t="str">
        <f>OP_選手権一次!E41</f>
        <v>ウェバーにて決定</v>
      </c>
      <c r="S11" s="511" t="s">
        <v>24</v>
      </c>
      <c r="T11" s="510">
        <v>37</v>
      </c>
      <c r="U11" s="509" t="str">
        <f>OP_選手権一次!W41</f>
        <v>ウェバーにて決定</v>
      </c>
    </row>
    <row r="12" spans="1:21" ht="20.25" customHeight="1" thickBot="1" x14ac:dyDescent="0.25">
      <c r="A12" s="735"/>
      <c r="B12" s="1332" t="s">
        <v>363</v>
      </c>
      <c r="C12" s="736" t="s">
        <v>17</v>
      </c>
      <c r="D12" s="737" t="s">
        <v>18</v>
      </c>
      <c r="E12" s="738"/>
      <c r="F12" s="323"/>
      <c r="G12" s="739"/>
      <c r="H12" s="738"/>
      <c r="I12" s="323"/>
      <c r="J12" s="324"/>
      <c r="K12" s="651"/>
      <c r="L12" s="211"/>
      <c r="M12" s="1310"/>
      <c r="N12" s="1300"/>
      <c r="O12" s="1312"/>
      <c r="P12" s="311">
        <v>0.54166666666666663</v>
      </c>
      <c r="Q12" s="513"/>
      <c r="R12" s="105" t="s">
        <v>605</v>
      </c>
      <c r="S12" s="311">
        <v>0.55555555555555558</v>
      </c>
      <c r="T12" s="513"/>
      <c r="U12" s="105" t="s">
        <v>606</v>
      </c>
    </row>
    <row r="13" spans="1:21" ht="18" customHeight="1" thickBot="1" x14ac:dyDescent="0.25">
      <c r="A13" s="740">
        <v>10</v>
      </c>
      <c r="B13" s="1333"/>
      <c r="C13" s="1344">
        <f>G17</f>
        <v>0</v>
      </c>
      <c r="D13" s="1335"/>
      <c r="E13" s="341" t="s">
        <v>19</v>
      </c>
      <c r="F13" s="325"/>
      <c r="G13" s="326"/>
      <c r="H13" s="341" t="s">
        <v>19</v>
      </c>
      <c r="I13" s="325"/>
      <c r="J13" s="331"/>
      <c r="K13" s="651"/>
      <c r="L13" s="211"/>
      <c r="M13" s="1310"/>
      <c r="N13" s="1315"/>
      <c r="O13" s="1313"/>
      <c r="P13" s="693" t="s">
        <v>21</v>
      </c>
      <c r="Q13" s="114" t="str">
        <f>P15</f>
        <v>④</v>
      </c>
      <c r="R13" s="113" t="s">
        <v>23</v>
      </c>
      <c r="S13" s="308" t="s">
        <v>21</v>
      </c>
      <c r="T13" s="114" t="str">
        <f>S15</f>
        <v>④</v>
      </c>
      <c r="U13" s="113" t="s">
        <v>23</v>
      </c>
    </row>
    <row r="14" spans="1:21" ht="18" customHeight="1" thickBot="1" x14ac:dyDescent="0.25">
      <c r="A14" s="741" t="s">
        <v>26</v>
      </c>
      <c r="B14" s="1333"/>
      <c r="C14" s="1339"/>
      <c r="D14" s="1336"/>
      <c r="E14" s="342">
        <v>0.72916666666666663</v>
      </c>
      <c r="F14" s="327"/>
      <c r="G14" s="328"/>
      <c r="H14" s="342">
        <v>0.74305555555555547</v>
      </c>
      <c r="I14" s="327"/>
      <c r="J14" s="328"/>
      <c r="K14" s="651"/>
      <c r="L14" s="362"/>
      <c r="M14" s="1310"/>
      <c r="N14" s="1299"/>
      <c r="O14" s="361" t="s">
        <v>18</v>
      </c>
      <c r="P14" s="511"/>
      <c r="Q14" s="514">
        <f>T10-1</f>
        <v>-417</v>
      </c>
      <c r="R14" s="515" t="s">
        <v>456</v>
      </c>
      <c r="S14" s="511"/>
      <c r="T14" s="514">
        <f>Q14-1</f>
        <v>-418</v>
      </c>
      <c r="U14" s="515" t="s">
        <v>456</v>
      </c>
    </row>
    <row r="15" spans="1:21" ht="20.25" customHeight="1" thickBot="1" x14ac:dyDescent="0.25">
      <c r="A15" s="741">
        <v>10</v>
      </c>
      <c r="B15" s="1333"/>
      <c r="C15" s="1340"/>
      <c r="D15" s="1336"/>
      <c r="E15" s="860" t="s">
        <v>21</v>
      </c>
      <c r="F15" s="861" t="str">
        <f>E17</f>
        <v>②</v>
      </c>
      <c r="G15" s="862" t="s">
        <v>23</v>
      </c>
      <c r="H15" s="352" t="s">
        <v>21</v>
      </c>
      <c r="I15" s="861" t="str">
        <f>H17</f>
        <v>②</v>
      </c>
      <c r="J15" s="862" t="s">
        <v>23</v>
      </c>
      <c r="K15" s="651"/>
      <c r="L15" s="362"/>
      <c r="M15" s="1310"/>
      <c r="N15" s="1300"/>
      <c r="O15" s="1311"/>
      <c r="P15" s="511" t="s">
        <v>25</v>
      </c>
      <c r="Q15" s="510">
        <v>34</v>
      </c>
      <c r="R15" s="509" t="str">
        <f>OP_選手権一次!E57</f>
        <v>ウェバーにて決定</v>
      </c>
      <c r="S15" s="511" t="s">
        <v>543</v>
      </c>
      <c r="T15" s="510">
        <v>38</v>
      </c>
      <c r="U15" s="509" t="str">
        <f>OP_選手権一次!W57</f>
        <v>ウェバーにて決定</v>
      </c>
    </row>
    <row r="16" spans="1:21" ht="20.25" customHeight="1" x14ac:dyDescent="0.2">
      <c r="A16" s="741" t="s">
        <v>11</v>
      </c>
      <c r="B16" s="1333"/>
      <c r="C16" s="1383">
        <f>G14</f>
        <v>0</v>
      </c>
      <c r="D16" s="1336"/>
      <c r="E16" s="341"/>
      <c r="F16" s="323"/>
      <c r="G16" s="739"/>
      <c r="H16" s="341"/>
      <c r="I16" s="323"/>
      <c r="J16" s="739"/>
      <c r="K16" s="651"/>
      <c r="L16" s="362">
        <v>10</v>
      </c>
      <c r="M16" s="1310"/>
      <c r="N16" s="1300"/>
      <c r="O16" s="1312"/>
      <c r="P16" s="512">
        <v>0.61111111111111105</v>
      </c>
      <c r="Q16" s="513"/>
      <c r="R16" s="105" t="s">
        <v>607</v>
      </c>
      <c r="S16" s="512">
        <v>0.625</v>
      </c>
      <c r="T16" s="513">
        <v>415</v>
      </c>
      <c r="U16" s="105" t="str">
        <f>OP_選手権一次!W60</f>
        <v>ウェバーにて決定</v>
      </c>
    </row>
    <row r="17" spans="1:21" ht="18" customHeight="1" thickBot="1" x14ac:dyDescent="0.25">
      <c r="A17" s="745" t="s">
        <v>29</v>
      </c>
      <c r="B17" s="1333"/>
      <c r="C17" s="1339"/>
      <c r="D17" s="1336"/>
      <c r="E17" s="341" t="s">
        <v>22</v>
      </c>
      <c r="F17" s="325"/>
      <c r="G17" s="326"/>
      <c r="H17" s="341" t="s">
        <v>22</v>
      </c>
      <c r="I17" s="325"/>
      <c r="J17" s="331"/>
      <c r="K17" s="651"/>
      <c r="L17" s="511" t="s">
        <v>26</v>
      </c>
      <c r="M17" s="1310"/>
      <c r="N17" s="1315"/>
      <c r="O17" s="1312"/>
      <c r="P17" s="693" t="s">
        <v>21</v>
      </c>
      <c r="Q17" s="525" t="str">
        <f>P11</f>
        <v>③</v>
      </c>
      <c r="R17" s="113" t="s">
        <v>23</v>
      </c>
      <c r="S17" s="530" t="s">
        <v>21</v>
      </c>
      <c r="T17" s="525" t="str">
        <f>S11</f>
        <v>③</v>
      </c>
      <c r="U17" s="113" t="s">
        <v>23</v>
      </c>
    </row>
    <row r="18" spans="1:21" ht="18" customHeight="1" x14ac:dyDescent="0.2">
      <c r="A18" s="745"/>
      <c r="B18" s="1333"/>
      <c r="C18" s="1339"/>
      <c r="D18" s="1336"/>
      <c r="E18" s="342">
        <v>0.78472222222222221</v>
      </c>
      <c r="F18" s="327"/>
      <c r="G18" s="328"/>
      <c r="H18" s="342">
        <v>0.79861111111111116</v>
      </c>
      <c r="I18" s="327"/>
      <c r="J18" s="328"/>
      <c r="K18" s="651"/>
      <c r="L18" s="511">
        <v>17</v>
      </c>
      <c r="M18" s="1310"/>
      <c r="N18" s="1299"/>
      <c r="O18" s="1328"/>
      <c r="P18" s="511"/>
      <c r="Q18" s="514">
        <f>T14-1</f>
        <v>-419</v>
      </c>
      <c r="R18" s="515" t="s">
        <v>454</v>
      </c>
      <c r="S18" s="800"/>
      <c r="T18" s="514">
        <f>Q18-1</f>
        <v>-420</v>
      </c>
      <c r="U18" s="111" t="s">
        <v>439</v>
      </c>
    </row>
    <row r="19" spans="1:21" ht="20.25" customHeight="1" thickBot="1" x14ac:dyDescent="0.25">
      <c r="A19" s="863"/>
      <c r="B19" s="1334"/>
      <c r="C19" s="1343"/>
      <c r="D19" s="1337"/>
      <c r="E19" s="860" t="s">
        <v>21</v>
      </c>
      <c r="F19" s="861" t="str">
        <f>E13</f>
        <v>①</v>
      </c>
      <c r="G19" s="862" t="s">
        <v>23</v>
      </c>
      <c r="H19" s="352" t="s">
        <v>21</v>
      </c>
      <c r="I19" s="861" t="str">
        <f>E13</f>
        <v>①</v>
      </c>
      <c r="J19" s="862" t="s">
        <v>23</v>
      </c>
      <c r="K19" s="651"/>
      <c r="L19" s="511" t="s">
        <v>11</v>
      </c>
      <c r="M19" s="1310"/>
      <c r="N19" s="1300"/>
      <c r="O19" s="1328"/>
      <c r="P19" s="511" t="s">
        <v>27</v>
      </c>
      <c r="Q19" s="510"/>
      <c r="R19" s="509" t="s">
        <v>179</v>
      </c>
      <c r="S19" s="511" t="s">
        <v>262</v>
      </c>
      <c r="T19" s="101">
        <v>1</v>
      </c>
      <c r="U19" s="509" t="str">
        <f>OP_リーグ戦!B12</f>
        <v>1部リーグA3位</v>
      </c>
    </row>
    <row r="20" spans="1:21" ht="20.25" customHeight="1" thickBot="1" x14ac:dyDescent="0.25">
      <c r="A20" s="505"/>
      <c r="B20" s="505"/>
      <c r="C20" s="505"/>
      <c r="D20" s="505"/>
      <c r="E20" s="505"/>
      <c r="F20" s="505"/>
      <c r="G20" s="505"/>
      <c r="H20" s="505"/>
      <c r="I20" s="505"/>
      <c r="J20" s="505"/>
      <c r="K20" s="651"/>
      <c r="L20" s="211" t="s">
        <v>29</v>
      </c>
      <c r="M20" s="1310"/>
      <c r="N20" s="1300"/>
      <c r="O20" s="1328"/>
      <c r="P20" s="512">
        <v>0.68055555555555547</v>
      </c>
      <c r="Q20" s="513"/>
      <c r="R20" s="105" t="s">
        <v>180</v>
      </c>
      <c r="S20" s="311">
        <v>0.69444444444444453</v>
      </c>
      <c r="T20" s="100">
        <v>2</v>
      </c>
      <c r="U20" s="508" t="str">
        <f>OP_リーグ戦!C12</f>
        <v>1部リーグB3位</v>
      </c>
    </row>
    <row r="21" spans="1:21" ht="18" customHeight="1" thickBot="1" x14ac:dyDescent="0.25">
      <c r="A21" s="732" t="s">
        <v>11</v>
      </c>
      <c r="B21" s="733" t="s">
        <v>12</v>
      </c>
      <c r="C21" s="1342" t="s">
        <v>13</v>
      </c>
      <c r="D21" s="1331"/>
      <c r="E21" s="821" t="s">
        <v>14</v>
      </c>
      <c r="F21" s="1342" t="s">
        <v>15</v>
      </c>
      <c r="G21" s="1331"/>
      <c r="H21" s="733" t="s">
        <v>14</v>
      </c>
      <c r="I21" s="1330" t="s">
        <v>16</v>
      </c>
      <c r="J21" s="1331"/>
      <c r="K21" s="651"/>
      <c r="L21" s="511"/>
      <c r="M21" s="1310"/>
      <c r="N21" s="1315"/>
      <c r="O21" s="1328"/>
      <c r="P21" s="693" t="s">
        <v>21</v>
      </c>
      <c r="Q21" s="525" t="str">
        <f>P23</f>
        <v>⑥</v>
      </c>
      <c r="R21" s="113" t="s">
        <v>23</v>
      </c>
      <c r="S21" s="530" t="s">
        <v>21</v>
      </c>
      <c r="T21" s="525" t="str">
        <f>S23</f>
        <v>⑥</v>
      </c>
      <c r="U21" s="526" t="s">
        <v>23</v>
      </c>
    </row>
    <row r="22" spans="1:21" ht="18" customHeight="1" thickBot="1" x14ac:dyDescent="0.25">
      <c r="A22" s="735"/>
      <c r="B22" s="1332" t="s">
        <v>363</v>
      </c>
      <c r="C22" s="736" t="s">
        <v>17</v>
      </c>
      <c r="D22" s="737" t="s">
        <v>18</v>
      </c>
      <c r="E22" s="738"/>
      <c r="F22" s="323"/>
      <c r="G22" s="739"/>
      <c r="H22" s="738"/>
      <c r="I22" s="323"/>
      <c r="J22" s="324"/>
      <c r="K22" s="651"/>
      <c r="L22" s="431"/>
      <c r="M22" s="1310"/>
      <c r="N22" s="1299"/>
      <c r="O22" s="1328"/>
      <c r="P22" s="511"/>
      <c r="Q22" s="514">
        <f>T18-1</f>
        <v>-421</v>
      </c>
      <c r="R22" s="515" t="s">
        <v>455</v>
      </c>
      <c r="S22" s="658"/>
      <c r="T22" s="514">
        <f>Q22-1</f>
        <v>-422</v>
      </c>
      <c r="U22" s="111" t="str">
        <f>OP_リーグ戦!AB37</f>
        <v>男子1部 1位リーグ</v>
      </c>
    </row>
    <row r="23" spans="1:21" ht="20.25" customHeight="1" x14ac:dyDescent="0.2">
      <c r="A23" s="740">
        <v>10</v>
      </c>
      <c r="B23" s="1333"/>
      <c r="C23" s="1344">
        <f>G27</f>
        <v>0</v>
      </c>
      <c r="D23" s="1335"/>
      <c r="E23" s="341" t="s">
        <v>19</v>
      </c>
      <c r="F23" s="325"/>
      <c r="G23" s="326"/>
      <c r="H23" s="341" t="s">
        <v>19</v>
      </c>
      <c r="I23" s="325"/>
      <c r="J23" s="331"/>
      <c r="K23" s="651"/>
      <c r="L23" s="431"/>
      <c r="M23" s="1310"/>
      <c r="N23" s="1300"/>
      <c r="O23" s="1328"/>
      <c r="P23" s="511" t="s">
        <v>30</v>
      </c>
      <c r="Q23" s="510"/>
      <c r="R23" s="509" t="s">
        <v>181</v>
      </c>
      <c r="S23" s="511" t="s">
        <v>199</v>
      </c>
      <c r="T23" s="101">
        <v>3</v>
      </c>
      <c r="U23" s="103" t="str">
        <f>OP_リーグ戦!AB6</f>
        <v>1部リーグC1位</v>
      </c>
    </row>
    <row r="24" spans="1:21" ht="20.25" customHeight="1" x14ac:dyDescent="0.2">
      <c r="A24" s="741" t="s">
        <v>26</v>
      </c>
      <c r="B24" s="1333"/>
      <c r="C24" s="1339"/>
      <c r="D24" s="1336"/>
      <c r="E24" s="342">
        <v>0.72916666666666663</v>
      </c>
      <c r="F24" s="327"/>
      <c r="G24" s="328"/>
      <c r="H24" s="342">
        <v>0.74305555555555547</v>
      </c>
      <c r="I24" s="327"/>
      <c r="J24" s="328"/>
      <c r="K24" s="651"/>
      <c r="L24" s="431"/>
      <c r="M24" s="1310"/>
      <c r="N24" s="1300"/>
      <c r="O24" s="1328"/>
      <c r="P24" s="512">
        <v>0.73611111111111116</v>
      </c>
      <c r="Q24" s="513"/>
      <c r="R24" s="105" t="s">
        <v>182</v>
      </c>
      <c r="S24" s="311">
        <v>0.75</v>
      </c>
      <c r="T24" s="100">
        <v>2</v>
      </c>
      <c r="U24" s="105" t="str">
        <f>'1024丸善,1024,30千島,1103美原'!R20</f>
        <v>1部リーグB1位</v>
      </c>
    </row>
    <row r="25" spans="1:21" ht="18" customHeight="1" thickBot="1" x14ac:dyDescent="0.25">
      <c r="A25" s="741">
        <v>16</v>
      </c>
      <c r="B25" s="1333"/>
      <c r="C25" s="1340"/>
      <c r="D25" s="1336"/>
      <c r="E25" s="860" t="s">
        <v>21</v>
      </c>
      <c r="F25" s="861" t="str">
        <f>E27</f>
        <v>②</v>
      </c>
      <c r="G25" s="862" t="s">
        <v>23</v>
      </c>
      <c r="H25" s="352" t="s">
        <v>21</v>
      </c>
      <c r="I25" s="861" t="str">
        <f>H27</f>
        <v>②</v>
      </c>
      <c r="J25" s="862" t="s">
        <v>23</v>
      </c>
      <c r="K25" s="651"/>
      <c r="L25" s="431"/>
      <c r="M25" s="1310"/>
      <c r="N25" s="1315"/>
      <c r="O25" s="1385"/>
      <c r="P25" s="693" t="s">
        <v>21</v>
      </c>
      <c r="Q25" s="525" t="str">
        <f>P19</f>
        <v>⑤</v>
      </c>
      <c r="R25" s="529" t="s">
        <v>23</v>
      </c>
      <c r="S25" s="520" t="s">
        <v>21</v>
      </c>
      <c r="T25" s="527" t="str">
        <f>S19</f>
        <v>⑤</v>
      </c>
      <c r="U25" s="528" t="s">
        <v>23</v>
      </c>
    </row>
    <row r="26" spans="1:21" ht="18" customHeight="1" thickBot="1" x14ac:dyDescent="0.25">
      <c r="A26" s="741" t="s">
        <v>11</v>
      </c>
      <c r="B26" s="1333"/>
      <c r="C26" s="1383">
        <f>G24</f>
        <v>0</v>
      </c>
      <c r="D26" s="1336"/>
      <c r="E26" s="341"/>
      <c r="F26" s="323"/>
      <c r="G26" s="739"/>
      <c r="H26" s="341"/>
      <c r="I26" s="323"/>
      <c r="J26" s="739"/>
      <c r="K26" s="651"/>
      <c r="L26" s="431"/>
      <c r="M26" s="1310"/>
      <c r="N26" s="1299"/>
      <c r="O26" s="516" t="s">
        <v>18</v>
      </c>
      <c r="P26" s="511"/>
      <c r="Q26" s="514"/>
      <c r="R26" s="515"/>
      <c r="S26" s="658"/>
      <c r="T26" s="668"/>
      <c r="U26" s="518"/>
    </row>
    <row r="27" spans="1:21" ht="20.25" customHeight="1" x14ac:dyDescent="0.2">
      <c r="A27" s="745" t="s">
        <v>28</v>
      </c>
      <c r="B27" s="1333"/>
      <c r="C27" s="1339"/>
      <c r="D27" s="1336"/>
      <c r="E27" s="341" t="s">
        <v>22</v>
      </c>
      <c r="F27" s="325"/>
      <c r="G27" s="326"/>
      <c r="H27" s="341" t="s">
        <v>22</v>
      </c>
      <c r="I27" s="325"/>
      <c r="J27" s="331"/>
      <c r="K27" s="651"/>
      <c r="L27" s="431"/>
      <c r="M27" s="1310"/>
      <c r="N27" s="1300"/>
      <c r="O27" s="1345"/>
      <c r="P27" s="511" t="s">
        <v>31</v>
      </c>
      <c r="Q27" s="510"/>
      <c r="R27" s="509"/>
      <c r="S27" s="511" t="s">
        <v>31</v>
      </c>
      <c r="T27" s="510"/>
      <c r="U27" s="103"/>
    </row>
    <row r="28" spans="1:21" ht="20.25" customHeight="1" x14ac:dyDescent="0.2">
      <c r="A28" s="745"/>
      <c r="B28" s="1333"/>
      <c r="C28" s="1339"/>
      <c r="D28" s="1336"/>
      <c r="E28" s="342">
        <v>0.78472222222222221</v>
      </c>
      <c r="F28" s="327"/>
      <c r="G28" s="328"/>
      <c r="H28" s="342">
        <v>0.79861111111111116</v>
      </c>
      <c r="I28" s="327"/>
      <c r="J28" s="328"/>
      <c r="K28" s="651"/>
      <c r="L28" s="211"/>
      <c r="M28" s="1310"/>
      <c r="N28" s="1300"/>
      <c r="O28" s="1328"/>
      <c r="P28" s="512"/>
      <c r="Q28" s="513"/>
      <c r="R28" s="105"/>
      <c r="S28" s="512"/>
      <c r="T28" s="513"/>
      <c r="U28" s="105"/>
    </row>
    <row r="29" spans="1:21" ht="18" customHeight="1" thickBot="1" x14ac:dyDescent="0.25">
      <c r="A29" s="863"/>
      <c r="B29" s="1334"/>
      <c r="C29" s="1343"/>
      <c r="D29" s="1337"/>
      <c r="E29" s="860" t="s">
        <v>21</v>
      </c>
      <c r="F29" s="861" t="str">
        <f>E23</f>
        <v>①</v>
      </c>
      <c r="G29" s="862" t="s">
        <v>23</v>
      </c>
      <c r="H29" s="352" t="s">
        <v>21</v>
      </c>
      <c r="I29" s="861" t="str">
        <f>E23</f>
        <v>①</v>
      </c>
      <c r="J29" s="862" t="s">
        <v>23</v>
      </c>
      <c r="K29" s="651"/>
      <c r="L29" s="211"/>
      <c r="M29" s="1310"/>
      <c r="N29" s="1315"/>
      <c r="O29" s="1328"/>
      <c r="P29" s="693" t="s">
        <v>21</v>
      </c>
      <c r="Q29" s="527"/>
      <c r="R29" s="666"/>
      <c r="S29" s="520" t="s">
        <v>21</v>
      </c>
      <c r="T29" s="114"/>
      <c r="U29" s="113"/>
    </row>
    <row r="30" spans="1:21" ht="18" customHeight="1" x14ac:dyDescent="0.2">
      <c r="A30" s="651"/>
      <c r="B30" s="440"/>
      <c r="C30" s="663"/>
      <c r="D30" s="440"/>
      <c r="E30" s="651"/>
      <c r="F30" s="340"/>
      <c r="G30" s="651"/>
      <c r="H30" s="651"/>
      <c r="I30" s="340"/>
      <c r="J30" s="651"/>
      <c r="K30" s="651"/>
      <c r="L30" s="211"/>
      <c r="M30" s="1310"/>
      <c r="N30" s="1299"/>
      <c r="O30" s="1312"/>
      <c r="P30" s="511"/>
      <c r="Q30" s="517"/>
      <c r="R30" s="518"/>
      <c r="S30" s="511"/>
      <c r="T30" s="339"/>
      <c r="U30" s="653"/>
    </row>
    <row r="31" spans="1:21" ht="20.25" customHeight="1" x14ac:dyDescent="0.2">
      <c r="A31" s="651"/>
      <c r="B31" s="440"/>
      <c r="C31" s="664"/>
      <c r="D31" s="440"/>
      <c r="E31" s="651"/>
      <c r="F31" s="651"/>
      <c r="G31" s="126"/>
      <c r="H31" s="651"/>
      <c r="I31" s="651"/>
      <c r="J31" s="1"/>
      <c r="K31" s="651"/>
      <c r="L31" s="211"/>
      <c r="M31" s="1310"/>
      <c r="N31" s="1300"/>
      <c r="O31" s="1312"/>
      <c r="P31" s="511" t="s">
        <v>32</v>
      </c>
      <c r="Q31" s="510"/>
      <c r="R31" s="509"/>
      <c r="S31" s="511" t="s">
        <v>32</v>
      </c>
      <c r="T31" s="510"/>
      <c r="U31" s="103"/>
    </row>
    <row r="32" spans="1:21" ht="20.25" customHeight="1" x14ac:dyDescent="0.2">
      <c r="A32" s="651"/>
      <c r="B32" s="651"/>
      <c r="C32" s="664"/>
      <c r="D32" s="440"/>
      <c r="E32" s="265"/>
      <c r="F32" s="651"/>
      <c r="G32" s="1"/>
      <c r="H32" s="265"/>
      <c r="I32" s="651"/>
      <c r="J32" s="1"/>
      <c r="K32" s="651"/>
      <c r="L32" s="211"/>
      <c r="M32" s="511"/>
      <c r="N32" s="1300"/>
      <c r="O32" s="1312"/>
      <c r="P32" s="512"/>
      <c r="Q32" s="513"/>
      <c r="R32" s="508"/>
      <c r="S32" s="265"/>
      <c r="T32" s="513"/>
      <c r="U32" s="105"/>
    </row>
    <row r="33" spans="1:21" ht="18" customHeight="1" thickBot="1" x14ac:dyDescent="0.25">
      <c r="A33" s="651"/>
      <c r="B33" s="651"/>
      <c r="C33" s="664"/>
      <c r="D33" s="440"/>
      <c r="E33" s="651"/>
      <c r="F33" s="122"/>
      <c r="G33" s="123"/>
      <c r="H33" s="651"/>
      <c r="I33" s="122"/>
      <c r="J33" s="123"/>
      <c r="K33" s="651"/>
      <c r="L33" s="655"/>
      <c r="M33" s="654"/>
      <c r="N33" s="1301"/>
      <c r="O33" s="1313"/>
      <c r="P33" s="693" t="s">
        <v>21</v>
      </c>
      <c r="Q33" s="114"/>
      <c r="R33" s="113"/>
      <c r="S33" s="308" t="s">
        <v>21</v>
      </c>
      <c r="T33" s="114"/>
      <c r="U33" s="113"/>
    </row>
    <row r="34" spans="1:21" ht="18" customHeight="1" x14ac:dyDescent="0.2">
      <c r="C34" s="651"/>
      <c r="D34" s="440"/>
      <c r="K34" s="651"/>
      <c r="N34" s="651"/>
      <c r="O34" s="440"/>
    </row>
    <row r="35" spans="1:21" ht="20.25" customHeight="1" x14ac:dyDescent="0.2">
      <c r="C35" s="651"/>
      <c r="D35" s="440"/>
      <c r="K35" s="651"/>
      <c r="N35" s="651"/>
      <c r="O35" s="440"/>
    </row>
  </sheetData>
  <mergeCells count="36">
    <mergeCell ref="T1:U1"/>
    <mergeCell ref="C1:D1"/>
    <mergeCell ref="F1:G1"/>
    <mergeCell ref="I1:J1"/>
    <mergeCell ref="N1:O1"/>
    <mergeCell ref="Q1:R1"/>
    <mergeCell ref="N3:N5"/>
    <mergeCell ref="O3:O13"/>
    <mergeCell ref="M4:M31"/>
    <mergeCell ref="C6:C9"/>
    <mergeCell ref="N6:N9"/>
    <mergeCell ref="N10:N13"/>
    <mergeCell ref="N26:N29"/>
    <mergeCell ref="O27:O33"/>
    <mergeCell ref="N30:N33"/>
    <mergeCell ref="N14:N17"/>
    <mergeCell ref="O15:O25"/>
    <mergeCell ref="N18:N21"/>
    <mergeCell ref="N22:N25"/>
    <mergeCell ref="I21:J21"/>
    <mergeCell ref="F11:G11"/>
    <mergeCell ref="F21:G21"/>
    <mergeCell ref="B22:B29"/>
    <mergeCell ref="C23:C25"/>
    <mergeCell ref="D23:D29"/>
    <mergeCell ref="B2:B9"/>
    <mergeCell ref="D3:D9"/>
    <mergeCell ref="C11:D11"/>
    <mergeCell ref="C26:C29"/>
    <mergeCell ref="C21:D21"/>
    <mergeCell ref="C3:C5"/>
    <mergeCell ref="I11:J11"/>
    <mergeCell ref="B12:B19"/>
    <mergeCell ref="C13:C15"/>
    <mergeCell ref="D13:D19"/>
    <mergeCell ref="C16:C19"/>
  </mergeCells>
  <phoneticPr fontId="20"/>
  <dataValidations count="1">
    <dataValidation imeMode="halfAlpha" allowBlank="1" showInputMessage="1" showErrorMessage="1" sqref="J32 J27 G7 J3 G3 J7 G31:G32 G17 J13 G13 J17 G27 J23 G23 U32 U28 R16 U16 R4 R12 R31:R32 U19 R24 U24 R28 R20 U8 R8 U4 U12" xr:uid="{00000000-0002-0000-2600-000000000000}"/>
  </dataValidations>
  <pageMargins left="0.7" right="0.7" top="0.47" bottom="0.4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103"/>
  <sheetViews>
    <sheetView view="pageBreakPreview" zoomScale="90" zoomScaleNormal="90" zoomScaleSheetLayoutView="90" workbookViewId="0"/>
  </sheetViews>
  <sheetFormatPr defaultColWidth="8.88671875" defaultRowHeight="13.8" x14ac:dyDescent="0.2"/>
  <cols>
    <col min="1" max="3" width="2.109375" style="8" customWidth="1"/>
    <col min="4" max="4" width="3.109375" style="8" customWidth="1"/>
    <col min="5" max="5" width="25.6640625" style="8" customWidth="1"/>
    <col min="6" max="8" width="9.6640625" style="8" customWidth="1"/>
    <col min="9" max="9" width="9.109375" style="8" customWidth="1"/>
    <col min="10" max="10" width="5" style="8" customWidth="1"/>
    <col min="11" max="13" width="9" style="8" bestFit="1" customWidth="1"/>
    <col min="14" max="14" width="5" style="8" customWidth="1"/>
    <col min="15" max="15" width="9.109375" style="8" customWidth="1"/>
    <col min="16" max="18" width="9.6640625" style="8" customWidth="1"/>
    <col min="19" max="21" width="2.109375" style="8" customWidth="1"/>
    <col min="22" max="22" width="3.109375" style="8" customWidth="1"/>
    <col min="23" max="23" width="25.6640625" style="8" customWidth="1"/>
    <col min="24" max="16384" width="8.88671875" style="8"/>
  </cols>
  <sheetData>
    <row r="1" spans="1:23" ht="17.25" customHeight="1" x14ac:dyDescent="0.2">
      <c r="F1" s="1080" t="s">
        <v>309</v>
      </c>
      <c r="G1" s="1081"/>
      <c r="H1" s="1081"/>
      <c r="I1" s="1081"/>
      <c r="J1" s="1081"/>
      <c r="K1" s="1081"/>
      <c r="L1" s="1081"/>
      <c r="M1" s="1081"/>
      <c r="N1" s="1081"/>
      <c r="O1" s="1081"/>
      <c r="P1" s="1081"/>
      <c r="Q1" s="1081"/>
      <c r="R1" s="1081"/>
      <c r="S1" s="220"/>
      <c r="T1" s="220"/>
      <c r="U1" s="220"/>
      <c r="W1" s="602"/>
    </row>
    <row r="2" spans="1:23" ht="33" customHeight="1" x14ac:dyDescent="0.2">
      <c r="E2" s="603"/>
      <c r="F2" s="1081"/>
      <c r="G2" s="1081"/>
      <c r="H2" s="1081"/>
      <c r="I2" s="1081"/>
      <c r="J2" s="1081"/>
      <c r="K2" s="1081"/>
      <c r="L2" s="1081"/>
      <c r="M2" s="1081"/>
      <c r="N2" s="1081"/>
      <c r="O2" s="1081"/>
      <c r="P2" s="1081"/>
      <c r="Q2" s="1081"/>
      <c r="R2" s="1081"/>
      <c r="S2" s="220"/>
      <c r="T2" s="220"/>
      <c r="U2" s="220"/>
      <c r="W2" s="603"/>
    </row>
    <row r="3" spans="1:23" ht="7.5" customHeight="1" x14ac:dyDescent="0.2">
      <c r="D3" s="604"/>
      <c r="E3" s="1082" t="s">
        <v>319</v>
      </c>
      <c r="F3" s="551"/>
      <c r="G3" s="551"/>
      <c r="H3" s="551"/>
      <c r="I3" s="551"/>
      <c r="J3" s="551"/>
      <c r="K3" s="551"/>
      <c r="L3" s="551"/>
      <c r="M3" s="551"/>
      <c r="N3" s="551"/>
      <c r="O3" s="153"/>
      <c r="P3" s="153"/>
      <c r="Q3" s="11"/>
      <c r="R3" s="551"/>
      <c r="S3" s="551"/>
      <c r="T3" s="551"/>
      <c r="U3" s="551"/>
      <c r="V3" s="10"/>
      <c r="W3" s="1082" t="s">
        <v>323</v>
      </c>
    </row>
    <row r="4" spans="1:23" ht="7.35" customHeight="1" x14ac:dyDescent="0.2">
      <c r="A4" s="1076">
        <v>2</v>
      </c>
      <c r="B4" s="1077">
        <v>1</v>
      </c>
      <c r="C4" s="1077"/>
      <c r="D4" s="1077"/>
      <c r="E4" s="1082"/>
      <c r="F4" s="551"/>
      <c r="G4" s="551"/>
      <c r="H4" s="551"/>
      <c r="I4" s="551"/>
      <c r="J4" s="551"/>
      <c r="K4" s="551"/>
      <c r="L4" s="551"/>
      <c r="M4" s="551"/>
      <c r="N4" s="551"/>
      <c r="O4" s="153"/>
      <c r="P4" s="153"/>
      <c r="Q4" s="11"/>
      <c r="R4" s="551"/>
      <c r="S4" s="1076"/>
      <c r="T4" s="1077"/>
      <c r="U4" s="1076">
        <v>2</v>
      </c>
      <c r="V4" s="1076">
        <v>5</v>
      </c>
      <c r="W4" s="1082"/>
    </row>
    <row r="5" spans="1:23" ht="7.35" customHeight="1" thickBot="1" x14ac:dyDescent="0.25">
      <c r="A5" s="1076"/>
      <c r="B5" s="1077"/>
      <c r="C5" s="1077"/>
      <c r="D5" s="1077"/>
      <c r="E5" s="1082"/>
      <c r="F5" s="551"/>
      <c r="G5" s="551"/>
      <c r="H5" s="11"/>
      <c r="I5" s="11"/>
      <c r="J5" s="551"/>
      <c r="K5" s="551"/>
      <c r="L5" s="551"/>
      <c r="M5" s="551"/>
      <c r="N5" s="551"/>
      <c r="O5" s="153"/>
      <c r="P5" s="153"/>
      <c r="Q5" s="11"/>
      <c r="R5" s="551"/>
      <c r="S5" s="1076"/>
      <c r="T5" s="1077"/>
      <c r="U5" s="1076"/>
      <c r="V5" s="1076"/>
      <c r="W5" s="1082"/>
    </row>
    <row r="6" spans="1:23" ht="7.35" customHeight="1" x14ac:dyDescent="0.2">
      <c r="A6" s="1076"/>
      <c r="B6" s="1077"/>
      <c r="C6" s="1077"/>
      <c r="D6" s="1077"/>
      <c r="E6" s="1082"/>
      <c r="F6" s="605"/>
      <c r="G6" s="605"/>
      <c r="H6" s="606"/>
      <c r="I6" s="607"/>
      <c r="J6" s="551"/>
      <c r="K6" s="551"/>
      <c r="L6" s="551"/>
      <c r="M6" s="551"/>
      <c r="N6" s="551"/>
      <c r="O6" s="608"/>
      <c r="P6" s="609"/>
      <c r="Q6" s="606"/>
      <c r="R6" s="610"/>
      <c r="S6" s="1076"/>
      <c r="T6" s="1077"/>
      <c r="U6" s="1076"/>
      <c r="V6" s="1076"/>
      <c r="W6" s="1082"/>
    </row>
    <row r="7" spans="1:23" ht="7.35" customHeight="1" x14ac:dyDescent="0.2">
      <c r="A7" s="1076"/>
      <c r="B7" s="1077"/>
      <c r="C7" s="1077"/>
      <c r="D7" s="1077"/>
      <c r="E7" s="1082"/>
      <c r="F7" s="551"/>
      <c r="G7" s="551"/>
      <c r="H7" s="11"/>
      <c r="I7" s="611"/>
      <c r="J7" s="551"/>
      <c r="K7" s="272"/>
      <c r="L7" s="551"/>
      <c r="M7" s="272"/>
      <c r="N7" s="551"/>
      <c r="O7" s="612"/>
      <c r="P7" s="153"/>
      <c r="Q7" s="153"/>
      <c r="R7" s="613"/>
      <c r="S7" s="1076"/>
      <c r="T7" s="1077"/>
      <c r="U7" s="1076"/>
      <c r="V7" s="1076"/>
      <c r="W7" s="1082"/>
    </row>
    <row r="8" spans="1:23" ht="14.25" customHeight="1" thickBot="1" x14ac:dyDescent="0.25">
      <c r="D8" s="604"/>
      <c r="E8" s="1082"/>
      <c r="F8" s="551"/>
      <c r="G8" s="551"/>
      <c r="H8" s="11"/>
      <c r="I8" s="614">
        <v>-451</v>
      </c>
      <c r="J8" s="551"/>
      <c r="K8" s="1083" t="s">
        <v>310</v>
      </c>
      <c r="L8" s="551"/>
      <c r="M8" s="1083" t="s">
        <v>311</v>
      </c>
      <c r="N8" s="551"/>
      <c r="O8" s="612">
        <v>-452</v>
      </c>
      <c r="P8" s="153"/>
      <c r="Q8" s="153"/>
      <c r="R8" s="613"/>
      <c r="V8" s="220"/>
      <c r="W8" s="1082"/>
    </row>
    <row r="9" spans="1:23" ht="14.25" customHeight="1" thickBot="1" x14ac:dyDescent="0.25">
      <c r="A9" s="1076">
        <v>3</v>
      </c>
      <c r="B9" s="1076">
        <v>1</v>
      </c>
      <c r="C9" s="1076"/>
      <c r="D9" s="1077"/>
      <c r="E9" s="1078" t="s">
        <v>576</v>
      </c>
      <c r="F9" s="551"/>
      <c r="G9" s="551"/>
      <c r="H9" s="153"/>
      <c r="I9" s="615" t="s">
        <v>492</v>
      </c>
      <c r="J9" s="616"/>
      <c r="K9" s="1083"/>
      <c r="L9" s="272"/>
      <c r="M9" s="1083"/>
      <c r="N9" s="617"/>
      <c r="O9" s="612" t="s">
        <v>494</v>
      </c>
      <c r="P9" s="11"/>
      <c r="Q9" s="11"/>
      <c r="R9" s="551"/>
      <c r="S9" s="1076"/>
      <c r="T9" s="1076"/>
      <c r="U9" s="1076">
        <v>3</v>
      </c>
      <c r="V9" s="1076">
        <v>5</v>
      </c>
      <c r="W9" s="1078" t="s">
        <v>576</v>
      </c>
    </row>
    <row r="10" spans="1:23" ht="14.25" customHeight="1" x14ac:dyDescent="0.2">
      <c r="A10" s="1076"/>
      <c r="B10" s="1076"/>
      <c r="C10" s="1076"/>
      <c r="D10" s="1077"/>
      <c r="E10" s="1079"/>
      <c r="F10" s="605"/>
      <c r="G10" s="605"/>
      <c r="H10" s="618"/>
      <c r="I10" s="614"/>
      <c r="J10" s="619"/>
      <c r="K10" s="620"/>
      <c r="L10" s="272"/>
      <c r="M10" s="620"/>
      <c r="N10" s="551"/>
      <c r="O10" s="612"/>
      <c r="P10" s="621"/>
      <c r="Q10" s="606"/>
      <c r="R10" s="605"/>
      <c r="S10" s="1076"/>
      <c r="T10" s="1076"/>
      <c r="U10" s="1076"/>
      <c r="V10" s="1076"/>
      <c r="W10" s="1079"/>
    </row>
    <row r="11" spans="1:23" ht="15" customHeight="1" thickBot="1" x14ac:dyDescent="0.25">
      <c r="A11" s="1076"/>
      <c r="B11" s="1076"/>
      <c r="C11" s="1076"/>
      <c r="D11" s="1077"/>
      <c r="E11" s="1079"/>
      <c r="F11" s="153"/>
      <c r="G11" s="153"/>
      <c r="H11" s="614">
        <v>-411</v>
      </c>
      <c r="I11" s="622"/>
      <c r="J11" s="551"/>
      <c r="K11" s="551"/>
      <c r="L11" s="620"/>
      <c r="M11" s="551"/>
      <c r="N11" s="551"/>
      <c r="O11" s="623"/>
      <c r="P11" s="612">
        <v>-412</v>
      </c>
      <c r="Q11" s="153"/>
      <c r="R11" s="153"/>
      <c r="S11" s="1076"/>
      <c r="T11" s="1076"/>
      <c r="U11" s="1076"/>
      <c r="V11" s="1076"/>
      <c r="W11" s="1079"/>
    </row>
    <row r="12" spans="1:23" ht="14.25" customHeight="1" thickBot="1" x14ac:dyDescent="0.25">
      <c r="A12" s="1076">
        <v>4</v>
      </c>
      <c r="B12" s="1076">
        <v>1</v>
      </c>
      <c r="C12" s="1076"/>
      <c r="D12" s="1077"/>
      <c r="E12" s="1078" t="s">
        <v>576</v>
      </c>
      <c r="F12" s="153"/>
      <c r="G12" s="153"/>
      <c r="H12" s="615" t="s">
        <v>493</v>
      </c>
      <c r="I12" s="608"/>
      <c r="J12" s="551"/>
      <c r="K12" s="624"/>
      <c r="L12" s="624"/>
      <c r="M12" s="551"/>
      <c r="N12" s="551"/>
      <c r="O12" s="153"/>
      <c r="P12" s="625" t="s">
        <v>495</v>
      </c>
      <c r="Q12" s="153"/>
      <c r="R12" s="153"/>
      <c r="S12" s="1076"/>
      <c r="T12" s="1076"/>
      <c r="U12" s="1076">
        <v>4</v>
      </c>
      <c r="V12" s="1076">
        <v>9</v>
      </c>
      <c r="W12" s="1078" t="s">
        <v>576</v>
      </c>
    </row>
    <row r="13" spans="1:23" ht="14.25" customHeight="1" x14ac:dyDescent="0.2">
      <c r="A13" s="1076"/>
      <c r="B13" s="1076"/>
      <c r="C13" s="1076"/>
      <c r="D13" s="1077"/>
      <c r="E13" s="1079"/>
      <c r="F13" s="609"/>
      <c r="G13" s="618"/>
      <c r="H13" s="615"/>
      <c r="I13" s="153"/>
      <c r="J13" s="551"/>
      <c r="K13" s="624"/>
      <c r="L13" s="624"/>
      <c r="M13" s="551"/>
      <c r="N13" s="551"/>
      <c r="O13" s="153"/>
      <c r="P13" s="625"/>
      <c r="Q13" s="608"/>
      <c r="R13" s="609"/>
      <c r="S13" s="1076"/>
      <c r="T13" s="1076"/>
      <c r="U13" s="1076"/>
      <c r="V13" s="1076"/>
      <c r="W13" s="1079"/>
    </row>
    <row r="14" spans="1:23" ht="14.25" customHeight="1" thickBot="1" x14ac:dyDescent="0.25">
      <c r="A14" s="1076"/>
      <c r="B14" s="1076"/>
      <c r="C14" s="1076"/>
      <c r="D14" s="1077"/>
      <c r="E14" s="1079"/>
      <c r="F14" s="153"/>
      <c r="G14" s="614">
        <v>-371</v>
      </c>
      <c r="H14" s="622"/>
      <c r="I14" s="153"/>
      <c r="J14" s="551"/>
      <c r="K14" s="624"/>
      <c r="L14" s="624"/>
      <c r="M14" s="551"/>
      <c r="N14" s="551"/>
      <c r="O14" s="153"/>
      <c r="P14" s="623"/>
      <c r="Q14" s="612">
        <v>-372</v>
      </c>
      <c r="R14" s="153"/>
      <c r="S14" s="1076"/>
      <c r="T14" s="1076"/>
      <c r="U14" s="1076"/>
      <c r="V14" s="1076"/>
      <c r="W14" s="1079"/>
    </row>
    <row r="15" spans="1:23" ht="14.25" customHeight="1" x14ac:dyDescent="0.2">
      <c r="A15" s="1076">
        <v>4</v>
      </c>
      <c r="B15" s="1076">
        <v>2</v>
      </c>
      <c r="C15" s="1076"/>
      <c r="D15" s="1077"/>
      <c r="E15" s="1078" t="s">
        <v>576</v>
      </c>
      <c r="F15" s="153"/>
      <c r="G15" s="615" t="s">
        <v>493</v>
      </c>
      <c r="H15" s="626"/>
      <c r="I15" s="153"/>
      <c r="J15" s="551"/>
      <c r="K15" s="624"/>
      <c r="L15" s="624"/>
      <c r="M15" s="551"/>
      <c r="N15" s="551"/>
      <c r="O15" s="153"/>
      <c r="P15" s="153"/>
      <c r="Q15" s="625" t="s">
        <v>495</v>
      </c>
      <c r="R15" s="153"/>
      <c r="S15" s="1076"/>
      <c r="T15" s="1076"/>
      <c r="U15" s="1076">
        <v>4</v>
      </c>
      <c r="V15" s="1076">
        <v>10</v>
      </c>
      <c r="W15" s="1078" t="s">
        <v>576</v>
      </c>
    </row>
    <row r="16" spans="1:23" ht="14.25" customHeight="1" thickBot="1" x14ac:dyDescent="0.25">
      <c r="A16" s="1076"/>
      <c r="B16" s="1076"/>
      <c r="C16" s="1076"/>
      <c r="D16" s="1077"/>
      <c r="E16" s="1079"/>
      <c r="F16" s="627"/>
      <c r="G16" s="628"/>
      <c r="H16" s="612"/>
      <c r="I16" s="153"/>
      <c r="J16" s="551"/>
      <c r="K16" s="551"/>
      <c r="L16" s="551"/>
      <c r="M16" s="272"/>
      <c r="N16" s="551"/>
      <c r="O16" s="153"/>
      <c r="P16" s="153"/>
      <c r="Q16" s="629"/>
      <c r="R16" s="551"/>
      <c r="S16" s="1076"/>
      <c r="T16" s="1076"/>
      <c r="U16" s="1076"/>
      <c r="V16" s="1076"/>
      <c r="W16" s="1079"/>
    </row>
    <row r="17" spans="1:23" ht="14.25" customHeight="1" x14ac:dyDescent="0.2">
      <c r="A17" s="1076"/>
      <c r="B17" s="1076"/>
      <c r="C17" s="1076"/>
      <c r="D17" s="1077"/>
      <c r="E17" s="1079"/>
      <c r="F17" s="605"/>
      <c r="G17" s="605"/>
      <c r="H17" s="153"/>
      <c r="I17" s="153"/>
      <c r="J17" s="551"/>
      <c r="K17" s="272"/>
      <c r="L17" s="272"/>
      <c r="M17" s="272"/>
      <c r="N17" s="551"/>
      <c r="O17" s="153"/>
      <c r="P17" s="153"/>
      <c r="Q17" s="606"/>
      <c r="R17" s="609"/>
      <c r="S17" s="1076"/>
      <c r="T17" s="1076"/>
      <c r="U17" s="1076"/>
      <c r="V17" s="1076"/>
      <c r="W17" s="1079"/>
    </row>
    <row r="18" spans="1:23" ht="14.25" customHeight="1" x14ac:dyDescent="0.2">
      <c r="E18" s="768"/>
      <c r="F18" s="551"/>
      <c r="G18" s="551"/>
      <c r="H18" s="153"/>
      <c r="I18" s="153"/>
      <c r="J18" s="551"/>
      <c r="K18" s="762"/>
      <c r="L18" s="762"/>
      <c r="M18" s="762"/>
      <c r="N18" s="551"/>
      <c r="O18" s="153"/>
      <c r="P18" s="153"/>
      <c r="Q18" s="11"/>
      <c r="R18" s="551"/>
      <c r="W18" s="768"/>
    </row>
    <row r="19" spans="1:23" ht="14.25" customHeight="1" x14ac:dyDescent="0.2">
      <c r="D19" s="604"/>
      <c r="E19" s="1082" t="s">
        <v>320</v>
      </c>
      <c r="F19" s="551"/>
      <c r="G19" s="551"/>
      <c r="H19" s="153"/>
      <c r="I19" s="153"/>
      <c r="J19" s="551"/>
      <c r="K19" s="272"/>
      <c r="L19" s="272"/>
      <c r="M19" s="551"/>
      <c r="N19" s="551"/>
      <c r="O19" s="153"/>
      <c r="P19" s="153"/>
      <c r="Q19" s="11"/>
      <c r="R19" s="551"/>
      <c r="W19" s="1082" t="s">
        <v>324</v>
      </c>
    </row>
    <row r="20" spans="1:23" ht="7.35" customHeight="1" x14ac:dyDescent="0.2">
      <c r="A20" s="1076">
        <v>2</v>
      </c>
      <c r="B20" s="1077">
        <f>B4+1</f>
        <v>2</v>
      </c>
      <c r="C20" s="1077"/>
      <c r="D20" s="1077"/>
      <c r="E20" s="1082"/>
      <c r="F20" s="551"/>
      <c r="G20" s="551"/>
      <c r="H20" s="153"/>
      <c r="I20" s="153"/>
      <c r="J20" s="551"/>
      <c r="K20" s="551"/>
      <c r="L20" s="551"/>
      <c r="M20" s="551"/>
      <c r="N20" s="551"/>
      <c r="O20" s="153"/>
      <c r="P20" s="153"/>
      <c r="Q20" s="11"/>
      <c r="R20" s="551"/>
      <c r="S20" s="1076"/>
      <c r="T20" s="1077"/>
      <c r="U20" s="1076">
        <v>2</v>
      </c>
      <c r="V20" s="1076">
        <v>6</v>
      </c>
      <c r="W20" s="1082"/>
    </row>
    <row r="21" spans="1:23" ht="7.35" customHeight="1" thickBot="1" x14ac:dyDescent="0.25">
      <c r="A21" s="1076"/>
      <c r="B21" s="1077"/>
      <c r="C21" s="1077"/>
      <c r="D21" s="1077"/>
      <c r="E21" s="1082"/>
      <c r="F21" s="551"/>
      <c r="G21" s="551"/>
      <c r="H21" s="153"/>
      <c r="I21" s="153"/>
      <c r="J21" s="551"/>
      <c r="K21" s="551"/>
      <c r="L21" s="551"/>
      <c r="M21" s="551"/>
      <c r="N21" s="551"/>
      <c r="O21" s="153"/>
      <c r="P21" s="153"/>
      <c r="Q21" s="11"/>
      <c r="R21" s="551"/>
      <c r="S21" s="1076"/>
      <c r="T21" s="1077"/>
      <c r="U21" s="1076"/>
      <c r="V21" s="1076"/>
      <c r="W21" s="1082"/>
    </row>
    <row r="22" spans="1:23" ht="7.35" customHeight="1" x14ac:dyDescent="0.2">
      <c r="A22" s="1076"/>
      <c r="B22" s="1077"/>
      <c r="C22" s="1077"/>
      <c r="D22" s="1077"/>
      <c r="E22" s="1082"/>
      <c r="F22" s="605"/>
      <c r="G22" s="605"/>
      <c r="H22" s="609"/>
      <c r="I22" s="618"/>
      <c r="J22" s="551"/>
      <c r="K22" s="551"/>
      <c r="L22" s="551"/>
      <c r="M22" s="551"/>
      <c r="N22" s="551"/>
      <c r="O22" s="608"/>
      <c r="P22" s="609"/>
      <c r="Q22" s="606"/>
      <c r="R22" s="610"/>
      <c r="S22" s="1076"/>
      <c r="T22" s="1077"/>
      <c r="U22" s="1076"/>
      <c r="V22" s="1076"/>
      <c r="W22" s="1082"/>
    </row>
    <row r="23" spans="1:23" ht="7.35" customHeight="1" x14ac:dyDescent="0.2">
      <c r="A23" s="1076"/>
      <c r="B23" s="1077"/>
      <c r="C23" s="1077"/>
      <c r="D23" s="1077"/>
      <c r="E23" s="1082"/>
      <c r="F23" s="551"/>
      <c r="G23" s="551"/>
      <c r="H23" s="153"/>
      <c r="I23" s="614"/>
      <c r="J23" s="551"/>
      <c r="K23" s="272"/>
      <c r="L23" s="551"/>
      <c r="M23" s="272"/>
      <c r="N23" s="551"/>
      <c r="O23" s="612"/>
      <c r="P23" s="153"/>
      <c r="Q23" s="153"/>
      <c r="R23" s="613"/>
      <c r="S23" s="1076"/>
      <c r="T23" s="1077"/>
      <c r="U23" s="1076"/>
      <c r="V23" s="1076"/>
      <c r="W23" s="1082"/>
    </row>
    <row r="24" spans="1:23" ht="14.25" customHeight="1" thickBot="1" x14ac:dyDescent="0.25">
      <c r="D24" s="604"/>
      <c r="E24" s="1082"/>
      <c r="F24" s="551"/>
      <c r="G24" s="551"/>
      <c r="H24" s="153"/>
      <c r="I24" s="614">
        <v>-453</v>
      </c>
      <c r="J24" s="551"/>
      <c r="K24" s="1083" t="s">
        <v>312</v>
      </c>
      <c r="L24" s="551"/>
      <c r="M24" s="1083" t="s">
        <v>313</v>
      </c>
      <c r="N24" s="551"/>
      <c r="O24" s="612">
        <v>-454</v>
      </c>
      <c r="P24" s="153"/>
      <c r="Q24" s="153"/>
      <c r="R24" s="613"/>
      <c r="V24" s="220"/>
      <c r="W24" s="1082"/>
    </row>
    <row r="25" spans="1:23" ht="14.25" customHeight="1" thickBot="1" x14ac:dyDescent="0.25">
      <c r="A25" s="1076">
        <v>3</v>
      </c>
      <c r="B25" s="1076">
        <v>2</v>
      </c>
      <c r="C25" s="1076"/>
      <c r="D25" s="1077"/>
      <c r="E25" s="1078" t="s">
        <v>576</v>
      </c>
      <c r="F25" s="551"/>
      <c r="G25" s="551"/>
      <c r="H25" s="153"/>
      <c r="I25" s="615" t="s">
        <v>544</v>
      </c>
      <c r="J25" s="616"/>
      <c r="K25" s="1083"/>
      <c r="L25" s="272"/>
      <c r="M25" s="1083"/>
      <c r="N25" s="617"/>
      <c r="O25" s="625" t="s">
        <v>547</v>
      </c>
      <c r="P25" s="11"/>
      <c r="Q25" s="11"/>
      <c r="R25" s="551"/>
      <c r="S25" s="1076"/>
      <c r="T25" s="1076"/>
      <c r="U25" s="1076">
        <v>3</v>
      </c>
      <c r="V25" s="1076">
        <v>6</v>
      </c>
      <c r="W25" s="1078" t="s">
        <v>576</v>
      </c>
    </row>
    <row r="26" spans="1:23" ht="14.25" customHeight="1" x14ac:dyDescent="0.2">
      <c r="A26" s="1076"/>
      <c r="B26" s="1076"/>
      <c r="C26" s="1076"/>
      <c r="D26" s="1077"/>
      <c r="E26" s="1079"/>
      <c r="F26" s="605"/>
      <c r="G26" s="605"/>
      <c r="H26" s="618"/>
      <c r="I26" s="614"/>
      <c r="J26" s="619"/>
      <c r="K26" s="620"/>
      <c r="L26" s="272"/>
      <c r="M26" s="620"/>
      <c r="N26" s="551"/>
      <c r="O26" s="612"/>
      <c r="P26" s="621"/>
      <c r="Q26" s="606"/>
      <c r="R26" s="605"/>
      <c r="S26" s="1076"/>
      <c r="T26" s="1076"/>
      <c r="U26" s="1076"/>
      <c r="V26" s="1076"/>
      <c r="W26" s="1079"/>
    </row>
    <row r="27" spans="1:23" ht="15" customHeight="1" thickBot="1" x14ac:dyDescent="0.25">
      <c r="A27" s="1076"/>
      <c r="B27" s="1076"/>
      <c r="C27" s="1076"/>
      <c r="D27" s="1077"/>
      <c r="E27" s="1079"/>
      <c r="F27" s="153"/>
      <c r="G27" s="153"/>
      <c r="H27" s="614">
        <v>-413</v>
      </c>
      <c r="I27" s="622"/>
      <c r="J27" s="551"/>
      <c r="K27" s="551"/>
      <c r="L27" s="620"/>
      <c r="M27" s="551"/>
      <c r="N27" s="551"/>
      <c r="O27" s="623"/>
      <c r="P27" s="612">
        <v>-414</v>
      </c>
      <c r="Q27" s="153"/>
      <c r="R27" s="153"/>
      <c r="S27" s="1076"/>
      <c r="T27" s="1076"/>
      <c r="U27" s="1076"/>
      <c r="V27" s="1076"/>
      <c r="W27" s="1079"/>
    </row>
    <row r="28" spans="1:23" ht="14.25" customHeight="1" thickBot="1" x14ac:dyDescent="0.25">
      <c r="A28" s="1076">
        <v>4</v>
      </c>
      <c r="B28" s="1076">
        <v>3</v>
      </c>
      <c r="C28" s="1076"/>
      <c r="D28" s="1077"/>
      <c r="E28" s="1078" t="s">
        <v>576</v>
      </c>
      <c r="F28" s="153"/>
      <c r="G28" s="153"/>
      <c r="H28" s="615" t="s">
        <v>544</v>
      </c>
      <c r="I28" s="609"/>
      <c r="J28" s="551"/>
      <c r="K28" s="624"/>
      <c r="L28" s="624"/>
      <c r="M28" s="551"/>
      <c r="N28" s="551"/>
      <c r="O28" s="153"/>
      <c r="P28" s="625" t="s">
        <v>547</v>
      </c>
      <c r="Q28" s="153"/>
      <c r="R28" s="153"/>
      <c r="S28" s="1076"/>
      <c r="T28" s="1076"/>
      <c r="U28" s="1076">
        <v>4</v>
      </c>
      <c r="V28" s="1076">
        <v>11</v>
      </c>
      <c r="W28" s="1078" t="s">
        <v>576</v>
      </c>
    </row>
    <row r="29" spans="1:23" ht="14.25" customHeight="1" x14ac:dyDescent="0.2">
      <c r="A29" s="1076"/>
      <c r="B29" s="1076"/>
      <c r="C29" s="1076"/>
      <c r="D29" s="1077"/>
      <c r="E29" s="1079"/>
      <c r="F29" s="609"/>
      <c r="G29" s="618"/>
      <c r="H29" s="615"/>
      <c r="I29" s="153"/>
      <c r="J29" s="551"/>
      <c r="K29" s="624"/>
      <c r="L29" s="624"/>
      <c r="M29" s="551"/>
      <c r="N29" s="551"/>
      <c r="O29" s="153"/>
      <c r="P29" s="625"/>
      <c r="Q29" s="608"/>
      <c r="R29" s="609"/>
      <c r="S29" s="1076"/>
      <c r="T29" s="1076"/>
      <c r="U29" s="1076"/>
      <c r="V29" s="1076"/>
      <c r="W29" s="1079"/>
    </row>
    <row r="30" spans="1:23" ht="14.25" customHeight="1" thickBot="1" x14ac:dyDescent="0.25">
      <c r="A30" s="1076"/>
      <c r="B30" s="1076"/>
      <c r="C30" s="1076"/>
      <c r="D30" s="1077"/>
      <c r="E30" s="1079"/>
      <c r="F30" s="153"/>
      <c r="G30" s="614">
        <v>-373</v>
      </c>
      <c r="H30" s="622"/>
      <c r="I30" s="153"/>
      <c r="J30" s="551"/>
      <c r="K30" s="624"/>
      <c r="L30" s="624"/>
      <c r="M30" s="551"/>
      <c r="N30" s="551"/>
      <c r="O30" s="153"/>
      <c r="P30" s="623"/>
      <c r="Q30" s="612">
        <v>-374</v>
      </c>
      <c r="R30" s="153"/>
      <c r="S30" s="1076"/>
      <c r="T30" s="1076"/>
      <c r="U30" s="1076"/>
      <c r="V30" s="1076"/>
      <c r="W30" s="1079"/>
    </row>
    <row r="31" spans="1:23" ht="14.25" customHeight="1" thickTop="1" x14ac:dyDescent="0.2">
      <c r="A31" s="1076">
        <v>4</v>
      </c>
      <c r="B31" s="1076">
        <v>4</v>
      </c>
      <c r="C31" s="1076"/>
      <c r="D31" s="1077"/>
      <c r="E31" s="1078" t="s">
        <v>576</v>
      </c>
      <c r="F31" s="153"/>
      <c r="G31" s="615" t="s">
        <v>544</v>
      </c>
      <c r="H31" s="626"/>
      <c r="I31" s="153"/>
      <c r="J31" s="551"/>
      <c r="K31" s="1084" t="s">
        <v>314</v>
      </c>
      <c r="L31" s="1085"/>
      <c r="M31" s="1086"/>
      <c r="N31" s="551"/>
      <c r="O31" s="153"/>
      <c r="P31" s="153"/>
      <c r="Q31" s="625" t="s">
        <v>547</v>
      </c>
      <c r="R31" s="153"/>
      <c r="S31" s="1076"/>
      <c r="T31" s="1076"/>
      <c r="U31" s="1076">
        <v>4</v>
      </c>
      <c r="V31" s="1076">
        <v>12</v>
      </c>
      <c r="W31" s="1078" t="s">
        <v>576</v>
      </c>
    </row>
    <row r="32" spans="1:23" ht="14.25" customHeight="1" thickBot="1" x14ac:dyDescent="0.25">
      <c r="A32" s="1076"/>
      <c r="B32" s="1076"/>
      <c r="C32" s="1076"/>
      <c r="D32" s="1077"/>
      <c r="E32" s="1079"/>
      <c r="F32" s="627"/>
      <c r="G32" s="628"/>
      <c r="H32" s="612"/>
      <c r="I32" s="153"/>
      <c r="J32" s="551"/>
      <c r="K32" s="1087"/>
      <c r="L32" s="1088"/>
      <c r="M32" s="1089"/>
      <c r="N32" s="551"/>
      <c r="O32" s="153"/>
      <c r="P32" s="153"/>
      <c r="Q32" s="629"/>
      <c r="R32" s="551"/>
      <c r="S32" s="1076"/>
      <c r="T32" s="1076"/>
      <c r="U32" s="1076"/>
      <c r="V32" s="1076"/>
      <c r="W32" s="1079"/>
    </row>
    <row r="33" spans="1:23" ht="14.25" customHeight="1" x14ac:dyDescent="0.2">
      <c r="A33" s="1076"/>
      <c r="B33" s="1076"/>
      <c r="C33" s="1076"/>
      <c r="D33" s="1077"/>
      <c r="E33" s="1079"/>
      <c r="F33" s="605"/>
      <c r="G33" s="605"/>
      <c r="H33" s="153"/>
      <c r="I33" s="153"/>
      <c r="J33" s="551"/>
      <c r="K33" s="1087"/>
      <c r="L33" s="1088"/>
      <c r="M33" s="1089"/>
      <c r="N33" s="551"/>
      <c r="O33" s="153"/>
      <c r="P33" s="153"/>
      <c r="Q33" s="606"/>
      <c r="R33" s="609"/>
      <c r="S33" s="1076"/>
      <c r="T33" s="1076"/>
      <c r="U33" s="1076"/>
      <c r="V33" s="1076"/>
      <c r="W33" s="1079"/>
    </row>
    <row r="34" spans="1:23" ht="14.25" customHeight="1" x14ac:dyDescent="0.2">
      <c r="A34" s="220"/>
      <c r="B34" s="220"/>
      <c r="C34" s="220"/>
      <c r="D34" s="604"/>
      <c r="E34" s="630"/>
      <c r="F34" s="551"/>
      <c r="G34" s="551"/>
      <c r="H34" s="153"/>
      <c r="I34" s="153"/>
      <c r="J34" s="551"/>
      <c r="K34" s="1087"/>
      <c r="L34" s="1088"/>
      <c r="M34" s="1089"/>
      <c r="N34" s="551"/>
      <c r="O34" s="153"/>
      <c r="P34" s="153"/>
      <c r="Q34" s="11"/>
      <c r="R34" s="551"/>
      <c r="V34" s="761"/>
      <c r="W34" s="760"/>
    </row>
    <row r="35" spans="1:23" ht="14.25" customHeight="1" thickBot="1" x14ac:dyDescent="0.25">
      <c r="D35" s="604"/>
      <c r="E35" s="1082" t="s">
        <v>321</v>
      </c>
      <c r="F35" s="551"/>
      <c r="G35" s="551"/>
      <c r="H35" s="153"/>
      <c r="I35" s="153"/>
      <c r="J35" s="551"/>
      <c r="K35" s="1090"/>
      <c r="L35" s="1091"/>
      <c r="M35" s="1092"/>
      <c r="N35" s="551"/>
      <c r="O35" s="153"/>
      <c r="P35" s="153"/>
      <c r="Q35" s="11"/>
      <c r="R35" s="551"/>
      <c r="W35" s="1082" t="s">
        <v>325</v>
      </c>
    </row>
    <row r="36" spans="1:23" ht="7.35" customHeight="1" thickTop="1" x14ac:dyDescent="0.2">
      <c r="A36" s="1076">
        <v>2</v>
      </c>
      <c r="B36" s="1077">
        <f>B20+1</f>
        <v>3</v>
      </c>
      <c r="C36" s="1077"/>
      <c r="D36" s="1077"/>
      <c r="E36" s="1082"/>
      <c r="F36" s="551"/>
      <c r="G36" s="551"/>
      <c r="H36" s="153"/>
      <c r="I36" s="153"/>
      <c r="J36" s="551"/>
      <c r="K36" s="551"/>
      <c r="L36" s="551"/>
      <c r="M36" s="551"/>
      <c r="N36" s="551"/>
      <c r="O36" s="153"/>
      <c r="P36" s="153"/>
      <c r="Q36" s="11"/>
      <c r="R36" s="551"/>
      <c r="S36" s="1076"/>
      <c r="T36" s="1077"/>
      <c r="U36" s="1076">
        <v>2</v>
      </c>
      <c r="V36" s="1076">
        <v>7</v>
      </c>
      <c r="W36" s="1082"/>
    </row>
    <row r="37" spans="1:23" ht="7.35" customHeight="1" thickBot="1" x14ac:dyDescent="0.25">
      <c r="A37" s="1076"/>
      <c r="B37" s="1077"/>
      <c r="C37" s="1077"/>
      <c r="D37" s="1077"/>
      <c r="E37" s="1082"/>
      <c r="F37" s="551"/>
      <c r="G37" s="551"/>
      <c r="H37" s="153"/>
      <c r="I37" s="153"/>
      <c r="J37" s="551"/>
      <c r="K37" s="551"/>
      <c r="L37" s="551"/>
      <c r="M37" s="551"/>
      <c r="N37" s="551"/>
      <c r="O37" s="153"/>
      <c r="P37" s="153"/>
      <c r="Q37" s="11"/>
      <c r="R37" s="551"/>
      <c r="S37" s="1076"/>
      <c r="T37" s="1077"/>
      <c r="U37" s="1076"/>
      <c r="V37" s="1076"/>
      <c r="W37" s="1082"/>
    </row>
    <row r="38" spans="1:23" ht="7.35" customHeight="1" x14ac:dyDescent="0.2">
      <c r="A38" s="1076"/>
      <c r="B38" s="1077"/>
      <c r="C38" s="1077"/>
      <c r="D38" s="1077"/>
      <c r="E38" s="1082"/>
      <c r="F38" s="605"/>
      <c r="G38" s="605"/>
      <c r="H38" s="609"/>
      <c r="I38" s="618"/>
      <c r="J38" s="551"/>
      <c r="K38" s="551"/>
      <c r="L38" s="551"/>
      <c r="M38" s="551"/>
      <c r="N38" s="551"/>
      <c r="O38" s="608"/>
      <c r="P38" s="609"/>
      <c r="Q38" s="606"/>
      <c r="R38" s="610"/>
      <c r="S38" s="1076"/>
      <c r="T38" s="1077"/>
      <c r="U38" s="1076"/>
      <c r="V38" s="1076"/>
      <c r="W38" s="1082"/>
    </row>
    <row r="39" spans="1:23" ht="7.35" customHeight="1" x14ac:dyDescent="0.2">
      <c r="A39" s="1076"/>
      <c r="B39" s="1077"/>
      <c r="C39" s="1077"/>
      <c r="D39" s="1077"/>
      <c r="E39" s="1082"/>
      <c r="F39" s="551"/>
      <c r="G39" s="551"/>
      <c r="H39" s="153"/>
      <c r="I39" s="614"/>
      <c r="J39" s="551"/>
      <c r="K39" s="272"/>
      <c r="L39" s="551"/>
      <c r="M39" s="272"/>
      <c r="N39" s="551"/>
      <c r="O39" s="612"/>
      <c r="P39" s="153"/>
      <c r="Q39" s="153"/>
      <c r="R39" s="613"/>
      <c r="S39" s="1076"/>
      <c r="T39" s="1077"/>
      <c r="U39" s="1076"/>
      <c r="V39" s="1076"/>
      <c r="W39" s="1082"/>
    </row>
    <row r="40" spans="1:23" ht="14.25" customHeight="1" thickBot="1" x14ac:dyDescent="0.25">
      <c r="D40" s="604"/>
      <c r="E40" s="1082"/>
      <c r="F40" s="551"/>
      <c r="G40" s="551"/>
      <c r="H40" s="153"/>
      <c r="I40" s="614">
        <v>-455</v>
      </c>
      <c r="J40" s="551"/>
      <c r="K40" s="1083" t="s">
        <v>315</v>
      </c>
      <c r="L40" s="551"/>
      <c r="M40" s="1083" t="s">
        <v>316</v>
      </c>
      <c r="N40" s="551"/>
      <c r="O40" s="612">
        <v>-456</v>
      </c>
      <c r="P40" s="153"/>
      <c r="Q40" s="153"/>
      <c r="R40" s="613"/>
      <c r="V40" s="220"/>
      <c r="W40" s="1082"/>
    </row>
    <row r="41" spans="1:23" ht="14.25" customHeight="1" thickBot="1" x14ac:dyDescent="0.25">
      <c r="A41" s="1076">
        <v>3</v>
      </c>
      <c r="B41" s="1076">
        <v>3</v>
      </c>
      <c r="C41" s="1076"/>
      <c r="D41" s="1077"/>
      <c r="E41" s="1078" t="s">
        <v>576</v>
      </c>
      <c r="F41" s="551"/>
      <c r="G41" s="551"/>
      <c r="H41" s="153"/>
      <c r="I41" s="615" t="s">
        <v>545</v>
      </c>
      <c r="J41" s="616"/>
      <c r="K41" s="1083"/>
      <c r="L41" s="272"/>
      <c r="M41" s="1083"/>
      <c r="N41" s="617"/>
      <c r="O41" s="625" t="s">
        <v>548</v>
      </c>
      <c r="P41" s="11"/>
      <c r="Q41" s="11"/>
      <c r="R41" s="551"/>
      <c r="S41" s="1076"/>
      <c r="T41" s="1076"/>
      <c r="U41" s="1076">
        <v>3</v>
      </c>
      <c r="V41" s="1076">
        <v>7</v>
      </c>
      <c r="W41" s="1078" t="s">
        <v>576</v>
      </c>
    </row>
    <row r="42" spans="1:23" ht="14.25" customHeight="1" x14ac:dyDescent="0.2">
      <c r="A42" s="1076"/>
      <c r="B42" s="1076"/>
      <c r="C42" s="1076"/>
      <c r="D42" s="1077"/>
      <c r="E42" s="1079"/>
      <c r="F42" s="605"/>
      <c r="G42" s="605"/>
      <c r="H42" s="618"/>
      <c r="I42" s="614"/>
      <c r="J42" s="619"/>
      <c r="K42" s="620"/>
      <c r="L42" s="272"/>
      <c r="M42" s="620"/>
      <c r="N42" s="551"/>
      <c r="O42" s="612"/>
      <c r="P42" s="621"/>
      <c r="Q42" s="606"/>
      <c r="R42" s="605"/>
      <c r="S42" s="1076"/>
      <c r="T42" s="1076"/>
      <c r="U42" s="1076"/>
      <c r="V42" s="1076"/>
      <c r="W42" s="1079"/>
    </row>
    <row r="43" spans="1:23" ht="15" customHeight="1" thickBot="1" x14ac:dyDescent="0.25">
      <c r="A43" s="1076"/>
      <c r="B43" s="1076"/>
      <c r="C43" s="1076"/>
      <c r="D43" s="1077"/>
      <c r="E43" s="1079"/>
      <c r="F43" s="153"/>
      <c r="G43" s="153"/>
      <c r="H43" s="614">
        <v>-415</v>
      </c>
      <c r="I43" s="622"/>
      <c r="J43" s="551"/>
      <c r="K43" s="551"/>
      <c r="L43" s="620"/>
      <c r="M43" s="551"/>
      <c r="N43" s="551"/>
      <c r="O43" s="623"/>
      <c r="P43" s="612">
        <v>-416</v>
      </c>
      <c r="Q43" s="153"/>
      <c r="R43" s="153"/>
      <c r="S43" s="1076"/>
      <c r="T43" s="1076"/>
      <c r="U43" s="1076"/>
      <c r="V43" s="1076"/>
      <c r="W43" s="1079"/>
    </row>
    <row r="44" spans="1:23" ht="14.25" customHeight="1" thickBot="1" x14ac:dyDescent="0.25">
      <c r="A44" s="1076">
        <v>4</v>
      </c>
      <c r="B44" s="1076">
        <v>5</v>
      </c>
      <c r="C44" s="1076"/>
      <c r="D44" s="1077"/>
      <c r="E44" s="1078" t="s">
        <v>576</v>
      </c>
      <c r="F44" s="153"/>
      <c r="G44" s="153"/>
      <c r="H44" s="615" t="s">
        <v>545</v>
      </c>
      <c r="I44" s="608"/>
      <c r="J44" s="551"/>
      <c r="K44" s="624"/>
      <c r="L44" s="624"/>
      <c r="M44" s="624"/>
      <c r="N44" s="551"/>
      <c r="O44" s="153"/>
      <c r="P44" s="625" t="s">
        <v>548</v>
      </c>
      <c r="Q44" s="153"/>
      <c r="R44" s="153"/>
      <c r="S44" s="1076"/>
      <c r="T44" s="1076"/>
      <c r="U44" s="1076">
        <v>4</v>
      </c>
      <c r="V44" s="1076">
        <v>13</v>
      </c>
      <c r="W44" s="1078" t="s">
        <v>576</v>
      </c>
    </row>
    <row r="45" spans="1:23" ht="14.25" customHeight="1" x14ac:dyDescent="0.2">
      <c r="A45" s="1076"/>
      <c r="B45" s="1076"/>
      <c r="C45" s="1076"/>
      <c r="D45" s="1077"/>
      <c r="E45" s="1079"/>
      <c r="F45" s="609"/>
      <c r="G45" s="618"/>
      <c r="H45" s="615"/>
      <c r="I45" s="153"/>
      <c r="J45" s="551"/>
      <c r="K45" s="624"/>
      <c r="L45" s="624"/>
      <c r="M45" s="624"/>
      <c r="N45" s="551"/>
      <c r="O45" s="153"/>
      <c r="P45" s="625"/>
      <c r="Q45" s="608"/>
      <c r="R45" s="609"/>
      <c r="S45" s="1076"/>
      <c r="T45" s="1076"/>
      <c r="U45" s="1076"/>
      <c r="V45" s="1076"/>
      <c r="W45" s="1079"/>
    </row>
    <row r="46" spans="1:23" ht="14.25" customHeight="1" thickBot="1" x14ac:dyDescent="0.25">
      <c r="A46" s="1076"/>
      <c r="B46" s="1076"/>
      <c r="C46" s="1076"/>
      <c r="D46" s="1077"/>
      <c r="E46" s="1079"/>
      <c r="F46" s="153"/>
      <c r="G46" s="614">
        <v>-375</v>
      </c>
      <c r="H46" s="622"/>
      <c r="I46" s="153"/>
      <c r="J46" s="551"/>
      <c r="K46" s="624"/>
      <c r="L46" s="624"/>
      <c r="M46" s="624"/>
      <c r="N46" s="551"/>
      <c r="O46" s="153"/>
      <c r="P46" s="623"/>
      <c r="Q46" s="612">
        <v>-376</v>
      </c>
      <c r="R46" s="153"/>
      <c r="S46" s="1076"/>
      <c r="T46" s="1076"/>
      <c r="U46" s="1076"/>
      <c r="V46" s="1076"/>
      <c r="W46" s="1079"/>
    </row>
    <row r="47" spans="1:23" ht="14.25" customHeight="1" x14ac:dyDescent="0.2">
      <c r="A47" s="1076">
        <v>4</v>
      </c>
      <c r="B47" s="1076">
        <v>6</v>
      </c>
      <c r="C47" s="1076"/>
      <c r="D47" s="1077"/>
      <c r="E47" s="1078" t="s">
        <v>576</v>
      </c>
      <c r="F47" s="153"/>
      <c r="G47" s="615" t="s">
        <v>545</v>
      </c>
      <c r="H47" s="626"/>
      <c r="I47" s="153"/>
      <c r="J47" s="551"/>
      <c r="K47" s="624"/>
      <c r="L47" s="624"/>
      <c r="M47" s="624"/>
      <c r="N47" s="551"/>
      <c r="O47" s="153"/>
      <c r="P47" s="153"/>
      <c r="Q47" s="625" t="s">
        <v>548</v>
      </c>
      <c r="R47" s="153"/>
      <c r="S47" s="1076"/>
      <c r="T47" s="1076"/>
      <c r="U47" s="1076">
        <v>4</v>
      </c>
      <c r="V47" s="1076">
        <v>14</v>
      </c>
      <c r="W47" s="1078" t="s">
        <v>576</v>
      </c>
    </row>
    <row r="48" spans="1:23" ht="14.25" customHeight="1" thickBot="1" x14ac:dyDescent="0.25">
      <c r="A48" s="1076"/>
      <c r="B48" s="1076"/>
      <c r="C48" s="1076"/>
      <c r="D48" s="1077"/>
      <c r="E48" s="1079"/>
      <c r="F48" s="627"/>
      <c r="G48" s="628"/>
      <c r="H48" s="612"/>
      <c r="I48" s="153"/>
      <c r="J48" s="551"/>
      <c r="K48" s="551"/>
      <c r="L48" s="551"/>
      <c r="M48" s="551"/>
      <c r="N48" s="551"/>
      <c r="O48" s="153"/>
      <c r="P48" s="153"/>
      <c r="Q48" s="629"/>
      <c r="R48" s="551"/>
      <c r="S48" s="1076"/>
      <c r="T48" s="1076"/>
      <c r="U48" s="1076"/>
      <c r="V48" s="1076"/>
      <c r="W48" s="1079"/>
    </row>
    <row r="49" spans="1:23" ht="14.25" customHeight="1" x14ac:dyDescent="0.2">
      <c r="A49" s="1076"/>
      <c r="B49" s="1076"/>
      <c r="C49" s="1076"/>
      <c r="D49" s="1077"/>
      <c r="E49" s="1079"/>
      <c r="F49" s="605"/>
      <c r="G49" s="605"/>
      <c r="H49" s="153"/>
      <c r="I49" s="153"/>
      <c r="J49" s="551"/>
      <c r="K49" s="272"/>
      <c r="L49" s="272"/>
      <c r="M49" s="272"/>
      <c r="N49" s="551"/>
      <c r="O49" s="153"/>
      <c r="P49" s="153"/>
      <c r="Q49" s="606"/>
      <c r="R49" s="609"/>
      <c r="S49" s="1076"/>
      <c r="T49" s="1076"/>
      <c r="U49" s="1076"/>
      <c r="V49" s="1076"/>
      <c r="W49" s="1079"/>
    </row>
    <row r="50" spans="1:23" ht="14.25" customHeight="1" x14ac:dyDescent="0.2">
      <c r="E50" s="760"/>
      <c r="F50" s="551"/>
      <c r="G50" s="551"/>
      <c r="H50" s="153"/>
      <c r="I50" s="153"/>
      <c r="J50" s="551"/>
      <c r="K50" s="762"/>
      <c r="L50" s="762"/>
      <c r="M50" s="762"/>
      <c r="N50" s="551"/>
      <c r="O50" s="153"/>
      <c r="P50" s="153"/>
      <c r="Q50" s="11"/>
      <c r="R50" s="153"/>
      <c r="W50" s="760"/>
    </row>
    <row r="51" spans="1:23" ht="14.25" customHeight="1" x14ac:dyDescent="0.2">
      <c r="D51" s="604"/>
      <c r="E51" s="1082" t="s">
        <v>322</v>
      </c>
      <c r="F51" s="551"/>
      <c r="G51" s="551"/>
      <c r="H51" s="153"/>
      <c r="I51" s="153"/>
      <c r="J51" s="551"/>
      <c r="N51" s="551"/>
      <c r="O51" s="153"/>
      <c r="P51" s="11"/>
      <c r="Q51" s="11"/>
      <c r="R51" s="551"/>
      <c r="W51" s="1082" t="s">
        <v>326</v>
      </c>
    </row>
    <row r="52" spans="1:23" ht="7.35" customHeight="1" x14ac:dyDescent="0.2">
      <c r="A52" s="1076">
        <v>2</v>
      </c>
      <c r="B52" s="1077">
        <f>B36+1</f>
        <v>4</v>
      </c>
      <c r="C52" s="1077"/>
      <c r="D52" s="1077"/>
      <c r="E52" s="1082"/>
      <c r="F52" s="551"/>
      <c r="G52" s="551"/>
      <c r="H52" s="153"/>
      <c r="I52" s="153"/>
      <c r="J52" s="551"/>
      <c r="K52" s="551"/>
      <c r="L52" s="551"/>
      <c r="M52" s="551"/>
      <c r="N52" s="551"/>
      <c r="O52" s="153"/>
      <c r="P52" s="153"/>
      <c r="Q52" s="11"/>
      <c r="R52" s="551"/>
      <c r="S52" s="1076"/>
      <c r="T52" s="1077"/>
      <c r="U52" s="1076">
        <v>2</v>
      </c>
      <c r="V52" s="1076">
        <v>8</v>
      </c>
      <c r="W52" s="1082"/>
    </row>
    <row r="53" spans="1:23" ht="7.35" customHeight="1" thickBot="1" x14ac:dyDescent="0.25">
      <c r="A53" s="1076"/>
      <c r="B53" s="1077"/>
      <c r="C53" s="1077"/>
      <c r="D53" s="1077"/>
      <c r="E53" s="1082"/>
      <c r="F53" s="551"/>
      <c r="G53" s="551"/>
      <c r="H53" s="153"/>
      <c r="I53" s="153"/>
      <c r="J53" s="551"/>
      <c r="K53" s="551"/>
      <c r="L53" s="551"/>
      <c r="M53" s="551"/>
      <c r="N53" s="551"/>
      <c r="O53" s="153"/>
      <c r="P53" s="153"/>
      <c r="Q53" s="11"/>
      <c r="R53" s="551"/>
      <c r="S53" s="1076"/>
      <c r="T53" s="1077"/>
      <c r="U53" s="1076"/>
      <c r="V53" s="1076"/>
      <c r="W53" s="1082"/>
    </row>
    <row r="54" spans="1:23" ht="7.35" customHeight="1" x14ac:dyDescent="0.2">
      <c r="A54" s="1076"/>
      <c r="B54" s="1077"/>
      <c r="C54" s="1077"/>
      <c r="D54" s="1077"/>
      <c r="E54" s="1082"/>
      <c r="F54" s="605"/>
      <c r="G54" s="605"/>
      <c r="H54" s="609"/>
      <c r="I54" s="618"/>
      <c r="J54" s="551"/>
      <c r="K54" s="551"/>
      <c r="L54" s="551"/>
      <c r="M54" s="551"/>
      <c r="N54" s="551"/>
      <c r="O54" s="608"/>
      <c r="P54" s="609"/>
      <c r="Q54" s="606"/>
      <c r="R54" s="610"/>
      <c r="S54" s="1076"/>
      <c r="T54" s="1077"/>
      <c r="U54" s="1076"/>
      <c r="V54" s="1076"/>
      <c r="W54" s="1082"/>
    </row>
    <row r="55" spans="1:23" ht="7.35" customHeight="1" x14ac:dyDescent="0.2">
      <c r="A55" s="1076"/>
      <c r="B55" s="1077"/>
      <c r="C55" s="1077"/>
      <c r="D55" s="1077"/>
      <c r="E55" s="1082"/>
      <c r="F55" s="551"/>
      <c r="G55" s="551"/>
      <c r="H55" s="153"/>
      <c r="I55" s="614"/>
      <c r="J55" s="551"/>
      <c r="K55" s="272"/>
      <c r="L55" s="551"/>
      <c r="M55" s="272"/>
      <c r="N55" s="551"/>
      <c r="O55" s="612"/>
      <c r="P55" s="153"/>
      <c r="Q55" s="153"/>
      <c r="R55" s="613"/>
      <c r="S55" s="1076"/>
      <c r="T55" s="1077"/>
      <c r="U55" s="1076"/>
      <c r="V55" s="1076"/>
      <c r="W55" s="1082"/>
    </row>
    <row r="56" spans="1:23" ht="14.25" customHeight="1" thickBot="1" x14ac:dyDescent="0.25">
      <c r="D56" s="604"/>
      <c r="E56" s="1082"/>
      <c r="F56" s="551"/>
      <c r="G56" s="551"/>
      <c r="H56" s="153"/>
      <c r="I56" s="614">
        <v>-457</v>
      </c>
      <c r="J56" s="551"/>
      <c r="K56" s="1083" t="s">
        <v>317</v>
      </c>
      <c r="L56" s="551"/>
      <c r="M56" s="1083" t="s">
        <v>318</v>
      </c>
      <c r="N56" s="551"/>
      <c r="O56" s="612">
        <v>-458</v>
      </c>
      <c r="P56" s="153"/>
      <c r="Q56" s="153"/>
      <c r="R56" s="613"/>
      <c r="V56" s="220"/>
      <c r="W56" s="1082"/>
    </row>
    <row r="57" spans="1:23" ht="14.25" customHeight="1" thickBot="1" x14ac:dyDescent="0.25">
      <c r="A57" s="1076">
        <v>3</v>
      </c>
      <c r="B57" s="1076">
        <v>4</v>
      </c>
      <c r="C57" s="1076"/>
      <c r="D57" s="1077"/>
      <c r="E57" s="1078" t="s">
        <v>576</v>
      </c>
      <c r="F57" s="551"/>
      <c r="G57" s="551"/>
      <c r="H57" s="153"/>
      <c r="I57" s="615" t="s">
        <v>546</v>
      </c>
      <c r="J57" s="616"/>
      <c r="K57" s="1083"/>
      <c r="L57" s="272"/>
      <c r="M57" s="1083"/>
      <c r="N57" s="617"/>
      <c r="O57" s="612" t="s">
        <v>550</v>
      </c>
      <c r="P57" s="11"/>
      <c r="Q57" s="11"/>
      <c r="R57" s="551"/>
      <c r="S57" s="1076"/>
      <c r="T57" s="1076"/>
      <c r="U57" s="1076">
        <v>3</v>
      </c>
      <c r="V57" s="1076">
        <v>8</v>
      </c>
      <c r="W57" s="1078" t="s">
        <v>576</v>
      </c>
    </row>
    <row r="58" spans="1:23" ht="14.25" customHeight="1" x14ac:dyDescent="0.2">
      <c r="A58" s="1076"/>
      <c r="B58" s="1076"/>
      <c r="C58" s="1076"/>
      <c r="D58" s="1077"/>
      <c r="E58" s="1079"/>
      <c r="F58" s="605"/>
      <c r="G58" s="605"/>
      <c r="H58" s="618"/>
      <c r="I58" s="614"/>
      <c r="J58" s="619"/>
      <c r="K58" s="620"/>
      <c r="L58" s="272"/>
      <c r="M58" s="620"/>
      <c r="N58" s="551"/>
      <c r="O58" s="612"/>
      <c r="P58" s="621"/>
      <c r="Q58" s="606"/>
      <c r="R58" s="605"/>
      <c r="S58" s="1076"/>
      <c r="T58" s="1076"/>
      <c r="U58" s="1076"/>
      <c r="V58" s="1076"/>
      <c r="W58" s="1079"/>
    </row>
    <row r="59" spans="1:23" ht="15" customHeight="1" thickBot="1" x14ac:dyDescent="0.25">
      <c r="A59" s="1076"/>
      <c r="B59" s="1076"/>
      <c r="C59" s="1076"/>
      <c r="D59" s="1077"/>
      <c r="E59" s="1079"/>
      <c r="F59" s="153"/>
      <c r="G59" s="153"/>
      <c r="H59" s="614">
        <v>-417</v>
      </c>
      <c r="I59" s="622"/>
      <c r="J59" s="551"/>
      <c r="K59" s="551"/>
      <c r="L59" s="620"/>
      <c r="M59" s="551"/>
      <c r="N59" s="551"/>
      <c r="O59" s="623"/>
      <c r="P59" s="612">
        <v>-418</v>
      </c>
      <c r="Q59" s="153"/>
      <c r="R59" s="153"/>
      <c r="S59" s="1076"/>
      <c r="T59" s="1076"/>
      <c r="U59" s="1076"/>
      <c r="V59" s="1076"/>
      <c r="W59" s="1079"/>
    </row>
    <row r="60" spans="1:23" ht="14.25" customHeight="1" thickBot="1" x14ac:dyDescent="0.25">
      <c r="A60" s="1076">
        <v>4</v>
      </c>
      <c r="B60" s="1076">
        <v>7</v>
      </c>
      <c r="C60" s="1076"/>
      <c r="D60" s="1077"/>
      <c r="E60" s="1078" t="s">
        <v>576</v>
      </c>
      <c r="F60" s="153"/>
      <c r="G60" s="153"/>
      <c r="H60" s="615" t="s">
        <v>546</v>
      </c>
      <c r="I60" s="608"/>
      <c r="J60" s="551"/>
      <c r="K60" s="624"/>
      <c r="L60" s="624"/>
      <c r="M60" s="551"/>
      <c r="N60" s="551"/>
      <c r="O60" s="153"/>
      <c r="P60" s="625" t="s">
        <v>549</v>
      </c>
      <c r="Q60" s="153"/>
      <c r="R60" s="153"/>
      <c r="S60" s="1076"/>
      <c r="T60" s="1076"/>
      <c r="U60" s="1076">
        <v>4</v>
      </c>
      <c r="V60" s="1076">
        <v>15</v>
      </c>
      <c r="W60" s="1078" t="s">
        <v>576</v>
      </c>
    </row>
    <row r="61" spans="1:23" ht="14.25" customHeight="1" x14ac:dyDescent="0.2">
      <c r="A61" s="1076"/>
      <c r="B61" s="1076"/>
      <c r="C61" s="1076"/>
      <c r="D61" s="1077"/>
      <c r="E61" s="1079"/>
      <c r="F61" s="609"/>
      <c r="G61" s="618"/>
      <c r="H61" s="615"/>
      <c r="I61" s="153"/>
      <c r="J61" s="551"/>
      <c r="K61" s="624"/>
      <c r="L61" s="624"/>
      <c r="M61" s="551"/>
      <c r="N61" s="551"/>
      <c r="O61" s="153"/>
      <c r="P61" s="625"/>
      <c r="Q61" s="153"/>
      <c r="R61" s="153"/>
      <c r="S61" s="1076"/>
      <c r="T61" s="1076"/>
      <c r="U61" s="1076"/>
      <c r="V61" s="1076"/>
      <c r="W61" s="1079"/>
    </row>
    <row r="62" spans="1:23" ht="14.25" customHeight="1" thickBot="1" x14ac:dyDescent="0.25">
      <c r="A62" s="1076"/>
      <c r="B62" s="1076"/>
      <c r="C62" s="1076"/>
      <c r="D62" s="1077"/>
      <c r="E62" s="1079"/>
      <c r="F62" s="153"/>
      <c r="G62" s="614">
        <v>-377</v>
      </c>
      <c r="H62" s="622"/>
      <c r="I62" s="153"/>
      <c r="J62" s="551"/>
      <c r="K62" s="624"/>
      <c r="L62" s="624"/>
      <c r="M62" s="551"/>
      <c r="N62" s="551"/>
      <c r="O62" s="153"/>
      <c r="P62" s="623"/>
      <c r="Q62" s="804"/>
      <c r="R62" s="804"/>
      <c r="S62" s="1076"/>
      <c r="T62" s="1076"/>
      <c r="U62" s="1076"/>
      <c r="V62" s="1076"/>
      <c r="W62" s="1079"/>
    </row>
    <row r="63" spans="1:23" ht="14.25" customHeight="1" x14ac:dyDescent="0.2">
      <c r="A63" s="1076">
        <v>4</v>
      </c>
      <c r="B63" s="1076">
        <v>8</v>
      </c>
      <c r="C63" s="1076"/>
      <c r="D63" s="1077"/>
      <c r="E63" s="1078" t="s">
        <v>576</v>
      </c>
      <c r="F63" s="153"/>
      <c r="G63" s="615" t="s">
        <v>546</v>
      </c>
      <c r="H63" s="626"/>
      <c r="I63" s="153"/>
      <c r="J63" s="551"/>
      <c r="K63" s="624"/>
      <c r="L63" s="624"/>
      <c r="M63" s="551"/>
      <c r="N63" s="551"/>
      <c r="O63" s="153"/>
      <c r="P63" s="153"/>
      <c r="Q63" s="634"/>
      <c r="R63" s="153"/>
      <c r="S63" s="1076"/>
      <c r="T63" s="1076"/>
      <c r="U63" s="1076"/>
      <c r="V63" s="1076"/>
      <c r="W63" s="1079"/>
    </row>
    <row r="64" spans="1:23" ht="14.25" customHeight="1" thickBot="1" x14ac:dyDescent="0.25">
      <c r="A64" s="1076"/>
      <c r="B64" s="1076"/>
      <c r="C64" s="1076"/>
      <c r="D64" s="1077"/>
      <c r="E64" s="1079"/>
      <c r="F64" s="627"/>
      <c r="G64" s="628"/>
      <c r="H64" s="612"/>
      <c r="I64" s="153"/>
      <c r="J64" s="551"/>
      <c r="K64" s="551"/>
      <c r="L64" s="551"/>
      <c r="M64" s="272"/>
      <c r="N64" s="551"/>
      <c r="O64" s="153"/>
      <c r="P64" s="153"/>
      <c r="Q64" s="11"/>
      <c r="R64" s="551"/>
      <c r="S64" s="1076"/>
      <c r="T64" s="1076"/>
      <c r="U64" s="1076"/>
      <c r="V64" s="1076"/>
      <c r="W64" s="1079"/>
    </row>
    <row r="65" spans="1:23" ht="14.25" customHeight="1" x14ac:dyDescent="0.2">
      <c r="A65" s="1076"/>
      <c r="B65" s="1076"/>
      <c r="C65" s="1076"/>
      <c r="D65" s="1077"/>
      <c r="E65" s="1079"/>
      <c r="F65" s="605"/>
      <c r="G65" s="605"/>
      <c r="H65" s="153"/>
      <c r="I65" s="153"/>
      <c r="J65" s="551"/>
      <c r="K65" s="272"/>
      <c r="L65" s="272"/>
      <c r="M65" s="272"/>
      <c r="N65" s="551"/>
      <c r="O65" s="153"/>
      <c r="P65" s="153"/>
      <c r="Q65" s="11"/>
      <c r="R65" s="153"/>
      <c r="S65" s="1076"/>
      <c r="T65" s="1076"/>
      <c r="U65" s="1076"/>
      <c r="V65" s="1076"/>
      <c r="W65" s="1079"/>
    </row>
    <row r="66" spans="1:23" ht="14.25" customHeight="1" x14ac:dyDescent="0.2">
      <c r="A66" s="220"/>
      <c r="B66" s="220"/>
      <c r="C66" s="220"/>
      <c r="D66" s="604"/>
      <c r="E66" s="630"/>
      <c r="F66" s="272"/>
      <c r="G66" s="631">
        <v>44472</v>
      </c>
      <c r="H66" s="632">
        <v>44486</v>
      </c>
      <c r="I66" s="631">
        <v>44507</v>
      </c>
      <c r="J66" s="551"/>
      <c r="K66" s="272"/>
      <c r="L66" s="272"/>
      <c r="M66" s="272"/>
      <c r="N66" s="551"/>
      <c r="O66" s="631">
        <v>44507</v>
      </c>
      <c r="P66" s="632">
        <v>44486</v>
      </c>
      <c r="Q66" s="631">
        <v>44472</v>
      </c>
      <c r="R66" s="272"/>
      <c r="S66" s="220"/>
      <c r="T66" s="220"/>
      <c r="U66" s="220"/>
      <c r="V66" s="604"/>
      <c r="W66" s="630"/>
    </row>
    <row r="67" spans="1:23" ht="14.25" customHeight="1" x14ac:dyDescent="0.2">
      <c r="E67" s="603"/>
      <c r="F67" s="551"/>
      <c r="G67" s="706" t="s">
        <v>468</v>
      </c>
      <c r="H67" s="707" t="s">
        <v>468</v>
      </c>
      <c r="I67" s="706" t="s">
        <v>469</v>
      </c>
      <c r="J67" s="551"/>
      <c r="K67" s="272"/>
      <c r="L67" s="272"/>
      <c r="M67" s="272"/>
      <c r="N67" s="551"/>
      <c r="O67" s="706" t="s">
        <v>469</v>
      </c>
      <c r="P67" s="707" t="s">
        <v>468</v>
      </c>
      <c r="Q67" s="636" t="s">
        <v>468</v>
      </c>
      <c r="R67" s="551"/>
      <c r="W67" s="603"/>
    </row>
    <row r="68" spans="1:23" ht="13.5" customHeight="1" x14ac:dyDescent="0.2">
      <c r="A68" s="945"/>
      <c r="B68" s="945"/>
      <c r="C68" s="945"/>
      <c r="D68" s="960"/>
      <c r="E68" s="961"/>
      <c r="I68" s="631"/>
      <c r="J68" s="551"/>
      <c r="O68" s="220"/>
      <c r="P68" s="551"/>
      <c r="Q68" s="272"/>
      <c r="R68" s="220"/>
    </row>
    <row r="69" spans="1:23" x14ac:dyDescent="0.2">
      <c r="D69" s="604"/>
      <c r="H69" s="11"/>
      <c r="I69" s="631"/>
      <c r="J69" s="551"/>
      <c r="K69" s="551"/>
      <c r="P69" s="551"/>
      <c r="Q69" s="272"/>
    </row>
    <row r="70" spans="1:23" x14ac:dyDescent="0.2">
      <c r="D70" s="604"/>
      <c r="H70" s="11"/>
      <c r="I70" s="634"/>
      <c r="J70" s="551"/>
      <c r="K70" s="551"/>
    </row>
    <row r="71" spans="1:23" ht="13.5" customHeight="1" x14ac:dyDescent="0.2">
      <c r="A71" s="1076"/>
      <c r="B71" s="1076"/>
      <c r="C71" s="1076"/>
      <c r="D71" s="1077"/>
      <c r="E71" s="1079"/>
      <c r="I71" s="153"/>
      <c r="J71" s="551"/>
    </row>
    <row r="72" spans="1:23" ht="14.25" customHeight="1" x14ac:dyDescent="0.2">
      <c r="A72" s="1076"/>
      <c r="B72" s="1076"/>
      <c r="C72" s="1076"/>
      <c r="D72" s="1077"/>
      <c r="E72" s="1079"/>
      <c r="I72" s="153"/>
      <c r="J72" s="551"/>
    </row>
    <row r="73" spans="1:23" ht="14.25" customHeight="1" x14ac:dyDescent="0.2">
      <c r="A73" s="1076"/>
      <c r="B73" s="1076"/>
      <c r="C73" s="1076"/>
      <c r="D73" s="1077"/>
      <c r="E73" s="1079"/>
      <c r="I73" s="551"/>
      <c r="J73" s="551"/>
    </row>
    <row r="74" spans="1:23" ht="14.25" customHeight="1" x14ac:dyDescent="0.2">
      <c r="I74" s="624"/>
      <c r="J74" s="551"/>
      <c r="Q74" s="635"/>
    </row>
    <row r="75" spans="1:23" ht="13.5" customHeight="1" x14ac:dyDescent="0.2">
      <c r="D75" s="604"/>
      <c r="Q75" s="635"/>
    </row>
    <row r="76" spans="1:23" ht="14.25" customHeight="1" x14ac:dyDescent="0.2">
      <c r="A76" s="1076"/>
      <c r="B76" s="1076"/>
      <c r="C76" s="1076"/>
      <c r="D76" s="1077"/>
      <c r="E76" s="1079"/>
      <c r="I76" s="551"/>
      <c r="J76" s="551"/>
      <c r="Q76" s="635"/>
    </row>
    <row r="77" spans="1:23" ht="13.5" customHeight="1" x14ac:dyDescent="0.2">
      <c r="A77" s="1076"/>
      <c r="B77" s="1076"/>
      <c r="C77" s="1076"/>
      <c r="D77" s="1077"/>
      <c r="E77" s="1079"/>
      <c r="I77" s="551"/>
      <c r="J77" s="551"/>
    </row>
    <row r="78" spans="1:23" ht="14.25" customHeight="1" x14ac:dyDescent="0.2">
      <c r="A78" s="1076"/>
      <c r="B78" s="1076"/>
      <c r="C78" s="1076"/>
      <c r="D78" s="1077"/>
      <c r="E78" s="1079"/>
      <c r="I78" s="631"/>
      <c r="J78" s="551"/>
    </row>
    <row r="79" spans="1:23" ht="13.5" customHeight="1" x14ac:dyDescent="0.2">
      <c r="D79" s="604"/>
      <c r="H79" s="11"/>
      <c r="I79" s="636"/>
      <c r="J79" s="551"/>
      <c r="K79" s="551"/>
    </row>
    <row r="80" spans="1:23" x14ac:dyDescent="0.2">
      <c r="D80" s="604"/>
      <c r="H80" s="11"/>
      <c r="I80" s="634"/>
      <c r="J80" s="551"/>
      <c r="K80" s="551"/>
    </row>
    <row r="81" spans="1:10" ht="13.5" customHeight="1" x14ac:dyDescent="0.2">
      <c r="A81" s="1076"/>
      <c r="B81" s="1076"/>
      <c r="C81" s="1076"/>
      <c r="D81" s="1077"/>
      <c r="E81" s="1079"/>
      <c r="I81" s="153"/>
      <c r="J81" s="551"/>
    </row>
    <row r="82" spans="1:10" ht="14.25" customHeight="1" x14ac:dyDescent="0.2">
      <c r="A82" s="1076"/>
      <c r="B82" s="1076"/>
      <c r="C82" s="1076"/>
      <c r="D82" s="1077"/>
      <c r="E82" s="1079"/>
      <c r="I82" s="153"/>
      <c r="J82" s="551"/>
    </row>
    <row r="83" spans="1:10" ht="13.5" customHeight="1" x14ac:dyDescent="0.2">
      <c r="A83" s="1076"/>
      <c r="B83" s="1076"/>
      <c r="C83" s="1076"/>
      <c r="D83" s="1077"/>
      <c r="E83" s="1079"/>
      <c r="I83" s="551"/>
      <c r="J83" s="551"/>
    </row>
    <row r="84" spans="1:10" ht="13.5" customHeight="1" x14ac:dyDescent="0.2">
      <c r="I84" s="624"/>
    </row>
    <row r="85" spans="1:10" ht="13.5" customHeight="1" x14ac:dyDescent="0.2"/>
    <row r="86" spans="1:10" ht="14.25" customHeight="1" x14ac:dyDescent="0.2"/>
    <row r="87" spans="1:10" ht="13.5" customHeight="1" x14ac:dyDescent="0.2"/>
    <row r="88" spans="1:10" ht="14.25" customHeight="1" x14ac:dyDescent="0.2"/>
    <row r="89" spans="1:10" ht="13.5" customHeight="1" x14ac:dyDescent="0.2"/>
    <row r="91" spans="1:10" ht="13.5" customHeight="1" x14ac:dyDescent="0.2"/>
    <row r="92" spans="1:10" ht="14.25" customHeight="1" x14ac:dyDescent="0.2"/>
    <row r="93" spans="1:10" ht="13.5" customHeight="1" x14ac:dyDescent="0.2"/>
    <row r="96" spans="1:10" ht="14.25" customHeight="1" x14ac:dyDescent="0.2"/>
    <row r="97" ht="13.5" customHeight="1" x14ac:dyDescent="0.2"/>
    <row r="98" ht="13.5" customHeight="1" x14ac:dyDescent="0.2"/>
    <row r="101" ht="13.5" customHeight="1" x14ac:dyDescent="0.2"/>
    <row r="102" ht="14.25" customHeight="1" x14ac:dyDescent="0.2"/>
    <row r="103" ht="13.5" customHeight="1" x14ac:dyDescent="0.2"/>
  </sheetData>
  <mergeCells count="182">
    <mergeCell ref="E47:E49"/>
    <mergeCell ref="A36:A39"/>
    <mergeCell ref="B36:B39"/>
    <mergeCell ref="C36:C39"/>
    <mergeCell ref="D36:D39"/>
    <mergeCell ref="A57:A59"/>
    <mergeCell ref="B57:B59"/>
    <mergeCell ref="A41:A43"/>
    <mergeCell ref="B41:B43"/>
    <mergeCell ref="A52:A55"/>
    <mergeCell ref="B52:B55"/>
    <mergeCell ref="C47:C49"/>
    <mergeCell ref="D47:D49"/>
    <mergeCell ref="A12:A14"/>
    <mergeCell ref="B12:B14"/>
    <mergeCell ref="A15:A17"/>
    <mergeCell ref="B15:B17"/>
    <mergeCell ref="A76:A78"/>
    <mergeCell ref="B76:B78"/>
    <mergeCell ref="C76:C78"/>
    <mergeCell ref="D76:D78"/>
    <mergeCell ref="E76:E78"/>
    <mergeCell ref="A60:A62"/>
    <mergeCell ref="B60:B62"/>
    <mergeCell ref="A28:A30"/>
    <mergeCell ref="B28:B30"/>
    <mergeCell ref="E28:E30"/>
    <mergeCell ref="A31:A33"/>
    <mergeCell ref="B31:B33"/>
    <mergeCell ref="E31:E33"/>
    <mergeCell ref="A44:A46"/>
    <mergeCell ref="B44:B46"/>
    <mergeCell ref="E44:E46"/>
    <mergeCell ref="C44:C46"/>
    <mergeCell ref="D44:D46"/>
    <mergeCell ref="A47:A49"/>
    <mergeCell ref="B47:B49"/>
    <mergeCell ref="A81:A83"/>
    <mergeCell ref="B81:B83"/>
    <mergeCell ref="C81:C83"/>
    <mergeCell ref="D81:D83"/>
    <mergeCell ref="E81:E83"/>
    <mergeCell ref="A71:A73"/>
    <mergeCell ref="B71:B73"/>
    <mergeCell ref="C71:C73"/>
    <mergeCell ref="D71:D73"/>
    <mergeCell ref="E71:E73"/>
    <mergeCell ref="U52:U55"/>
    <mergeCell ref="V52:V55"/>
    <mergeCell ref="S63:S65"/>
    <mergeCell ref="T63:T65"/>
    <mergeCell ref="D63:D65"/>
    <mergeCell ref="E63:E65"/>
    <mergeCell ref="U60:U65"/>
    <mergeCell ref="V60:V65"/>
    <mergeCell ref="W60:W65"/>
    <mergeCell ref="A63:A65"/>
    <mergeCell ref="B63:B65"/>
    <mergeCell ref="C63:C65"/>
    <mergeCell ref="W57:W59"/>
    <mergeCell ref="C60:C62"/>
    <mergeCell ref="K56:K57"/>
    <mergeCell ref="M56:M57"/>
    <mergeCell ref="C57:C59"/>
    <mergeCell ref="D57:D59"/>
    <mergeCell ref="E57:E59"/>
    <mergeCell ref="E51:E56"/>
    <mergeCell ref="W51:W56"/>
    <mergeCell ref="D60:D62"/>
    <mergeCell ref="E60:E62"/>
    <mergeCell ref="S60:S62"/>
    <mergeCell ref="T60:T62"/>
    <mergeCell ref="S57:S59"/>
    <mergeCell ref="T57:T59"/>
    <mergeCell ref="U57:U59"/>
    <mergeCell ref="V57:V59"/>
    <mergeCell ref="C52:C55"/>
    <mergeCell ref="D52:D55"/>
    <mergeCell ref="S52:S55"/>
    <mergeCell ref="T52:T55"/>
    <mergeCell ref="S44:S46"/>
    <mergeCell ref="S36:S39"/>
    <mergeCell ref="T36:T39"/>
    <mergeCell ref="T44:T46"/>
    <mergeCell ref="U44:U46"/>
    <mergeCell ref="V44:V46"/>
    <mergeCell ref="W44:W46"/>
    <mergeCell ref="S47:S49"/>
    <mergeCell ref="T47:T49"/>
    <mergeCell ref="U47:U49"/>
    <mergeCell ref="V47:V49"/>
    <mergeCell ref="W47:W49"/>
    <mergeCell ref="T41:T43"/>
    <mergeCell ref="U41:U43"/>
    <mergeCell ref="V41:V43"/>
    <mergeCell ref="W41:W43"/>
    <mergeCell ref="S41:S43"/>
    <mergeCell ref="M40:M41"/>
    <mergeCell ref="C41:C43"/>
    <mergeCell ref="D41:D43"/>
    <mergeCell ref="E41:E43"/>
    <mergeCell ref="T28:T30"/>
    <mergeCell ref="U28:U30"/>
    <mergeCell ref="V28:V30"/>
    <mergeCell ref="W28:W30"/>
    <mergeCell ref="C31:C33"/>
    <mergeCell ref="D31:D33"/>
    <mergeCell ref="K31:M35"/>
    <mergeCell ref="S31:S33"/>
    <mergeCell ref="T31:T33"/>
    <mergeCell ref="U31:U33"/>
    <mergeCell ref="C28:C30"/>
    <mergeCell ref="D28:D30"/>
    <mergeCell ref="S28:S30"/>
    <mergeCell ref="V31:V33"/>
    <mergeCell ref="W31:W33"/>
    <mergeCell ref="E35:E40"/>
    <mergeCell ref="W35:W40"/>
    <mergeCell ref="U36:U39"/>
    <mergeCell ref="V36:V39"/>
    <mergeCell ref="K40:K41"/>
    <mergeCell ref="A25:A27"/>
    <mergeCell ref="B25:B27"/>
    <mergeCell ref="C25:C27"/>
    <mergeCell ref="D25:D27"/>
    <mergeCell ref="E25:E27"/>
    <mergeCell ref="S25:S27"/>
    <mergeCell ref="A20:A23"/>
    <mergeCell ref="B20:B23"/>
    <mergeCell ref="C20:C23"/>
    <mergeCell ref="D20:D23"/>
    <mergeCell ref="S20:S23"/>
    <mergeCell ref="C15:C17"/>
    <mergeCell ref="D15:D17"/>
    <mergeCell ref="S15:S17"/>
    <mergeCell ref="T15:T17"/>
    <mergeCell ref="U15:U17"/>
    <mergeCell ref="V15:V17"/>
    <mergeCell ref="W15:W17"/>
    <mergeCell ref="E19:E24"/>
    <mergeCell ref="W19:W24"/>
    <mergeCell ref="U20:U23"/>
    <mergeCell ref="V20:V23"/>
    <mergeCell ref="K24:K25"/>
    <mergeCell ref="M24:M25"/>
    <mergeCell ref="T20:T23"/>
    <mergeCell ref="T25:T27"/>
    <mergeCell ref="U25:U27"/>
    <mergeCell ref="V25:V27"/>
    <mergeCell ref="W25:W27"/>
    <mergeCell ref="E15:E17"/>
    <mergeCell ref="U9:U11"/>
    <mergeCell ref="V9:V11"/>
    <mergeCell ref="W9:W11"/>
    <mergeCell ref="C12:C14"/>
    <mergeCell ref="D12:D14"/>
    <mergeCell ref="S12:S14"/>
    <mergeCell ref="T12:T14"/>
    <mergeCell ref="V4:V7"/>
    <mergeCell ref="K8:K9"/>
    <mergeCell ref="M8:M9"/>
    <mergeCell ref="W3:W8"/>
    <mergeCell ref="U4:U7"/>
    <mergeCell ref="U12:U14"/>
    <mergeCell ref="V12:V14"/>
    <mergeCell ref="W12:W14"/>
    <mergeCell ref="E12:E14"/>
    <mergeCell ref="A9:A11"/>
    <mergeCell ref="B9:B11"/>
    <mergeCell ref="C9:C11"/>
    <mergeCell ref="D9:D11"/>
    <mergeCell ref="E9:E11"/>
    <mergeCell ref="S9:S11"/>
    <mergeCell ref="T9:T11"/>
    <mergeCell ref="F1:R2"/>
    <mergeCell ref="E3:E8"/>
    <mergeCell ref="A4:A7"/>
    <mergeCell ref="B4:B7"/>
    <mergeCell ref="C4:C7"/>
    <mergeCell ref="D4:D7"/>
    <mergeCell ref="S4:S7"/>
    <mergeCell ref="T4:T7"/>
  </mergeCells>
  <phoneticPr fontId="20"/>
  <pageMargins left="0.70866141732283472" right="0.70866141732283472" top="7.874015748031496E-2" bottom="7.874015748031496E-2" header="0.31496062992125984" footer="0.31496062992125984"/>
  <pageSetup paperSize="9" scale="72"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W36"/>
  <sheetViews>
    <sheetView showGridLines="0" zoomScaleNormal="10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3.6640625" style="505" customWidth="1"/>
    <col min="9" max="10" width="6.6640625" style="505" customWidth="1"/>
    <col min="11" max="11" width="8.88671875" style="505" customWidth="1"/>
    <col min="12" max="12" width="5.109375" style="505" customWidth="1"/>
    <col min="13" max="13" width="6.6640625" style="505" customWidth="1"/>
    <col min="14" max="14" width="5.6640625" style="505" customWidth="1"/>
    <col min="15" max="15" width="18.6640625" style="505" customWidth="1"/>
    <col min="16" max="16" width="3.6640625" style="505" customWidth="1"/>
    <col min="17" max="18" width="6.6640625" style="505" customWidth="1"/>
    <col min="19" max="19" width="8.88671875" style="505" customWidth="1"/>
    <col min="20" max="20" width="5.109375" style="505" customWidth="1"/>
    <col min="21" max="21" width="6.6640625" style="505" customWidth="1"/>
    <col min="22" max="22" width="5.6640625" style="505" customWidth="1"/>
    <col min="23" max="23" width="18.6640625" style="505" customWidth="1"/>
    <col min="24" max="16384" width="8.88671875" style="505"/>
  </cols>
  <sheetData>
    <row r="1" spans="1:23" ht="18" customHeight="1" thickBot="1" x14ac:dyDescent="0.25">
      <c r="A1" s="732" t="s">
        <v>11</v>
      </c>
      <c r="B1" s="733" t="s">
        <v>12</v>
      </c>
      <c r="C1" s="1342" t="s">
        <v>13</v>
      </c>
      <c r="D1" s="1331"/>
      <c r="E1" s="733" t="s">
        <v>14</v>
      </c>
      <c r="F1" s="1342" t="s">
        <v>15</v>
      </c>
      <c r="G1" s="1331"/>
      <c r="H1" s="698"/>
      <c r="I1" s="732" t="s">
        <v>11</v>
      </c>
      <c r="J1" s="733" t="s">
        <v>12</v>
      </c>
      <c r="K1" s="1342" t="s">
        <v>13</v>
      </c>
      <c r="L1" s="1331"/>
      <c r="M1" s="733" t="s">
        <v>14</v>
      </c>
      <c r="N1" s="1342" t="s">
        <v>15</v>
      </c>
      <c r="O1" s="1331"/>
      <c r="P1" s="463"/>
      <c r="Q1" s="732" t="s">
        <v>11</v>
      </c>
      <c r="R1" s="733" t="s">
        <v>12</v>
      </c>
      <c r="S1" s="1342" t="s">
        <v>13</v>
      </c>
      <c r="T1" s="1331"/>
      <c r="U1" s="733" t="s">
        <v>14</v>
      </c>
      <c r="V1" s="1342" t="s">
        <v>15</v>
      </c>
      <c r="W1" s="1331"/>
    </row>
    <row r="2" spans="1:23" ht="18" customHeight="1" thickBot="1" x14ac:dyDescent="0.25">
      <c r="A2" s="864"/>
      <c r="B2" s="741"/>
      <c r="C2" s="736" t="s">
        <v>17</v>
      </c>
      <c r="D2" s="737" t="s">
        <v>18</v>
      </c>
      <c r="E2" s="741"/>
      <c r="F2" s="323"/>
      <c r="G2" s="739"/>
      <c r="H2" s="698"/>
      <c r="I2" s="864"/>
      <c r="J2" s="741"/>
      <c r="K2" s="736" t="s">
        <v>17</v>
      </c>
      <c r="L2" s="737" t="s">
        <v>18</v>
      </c>
      <c r="M2" s="741"/>
      <c r="N2" s="323"/>
      <c r="O2" s="739"/>
      <c r="P2" s="698"/>
      <c r="Q2" s="864"/>
      <c r="R2" s="741"/>
      <c r="S2" s="736" t="s">
        <v>17</v>
      </c>
      <c r="T2" s="737" t="s">
        <v>18</v>
      </c>
      <c r="U2" s="741"/>
      <c r="V2" s="323"/>
      <c r="W2" s="739"/>
    </row>
    <row r="3" spans="1:23" ht="20.25" customHeight="1" x14ac:dyDescent="0.2">
      <c r="A3" s="745"/>
      <c r="B3" s="741"/>
      <c r="C3" s="1344"/>
      <c r="D3" s="1335"/>
      <c r="E3" s="741" t="s">
        <v>19</v>
      </c>
      <c r="F3" s="325"/>
      <c r="G3" s="326"/>
      <c r="H3" s="126"/>
      <c r="I3" s="745"/>
      <c r="J3" s="741"/>
      <c r="K3" s="1344"/>
      <c r="L3" s="1335"/>
      <c r="M3" s="741" t="s">
        <v>19</v>
      </c>
      <c r="N3" s="325"/>
      <c r="O3" s="326"/>
      <c r="P3" s="1324"/>
      <c r="Q3" s="745"/>
      <c r="R3" s="741"/>
      <c r="S3" s="1344"/>
      <c r="T3" s="1335"/>
      <c r="U3" s="741" t="s">
        <v>19</v>
      </c>
      <c r="V3" s="325"/>
      <c r="W3" s="326"/>
    </row>
    <row r="4" spans="1:23" ht="20.25" customHeight="1" x14ac:dyDescent="0.2">
      <c r="A4" s="745"/>
      <c r="B4" s="1333" t="s">
        <v>415</v>
      </c>
      <c r="C4" s="1339"/>
      <c r="D4" s="1336"/>
      <c r="E4" s="755">
        <v>0.40277777777777773</v>
      </c>
      <c r="F4" s="327"/>
      <c r="G4" s="332"/>
      <c r="H4" s="1"/>
      <c r="I4" s="745"/>
      <c r="J4" s="1333" t="s">
        <v>415</v>
      </c>
      <c r="K4" s="1339"/>
      <c r="L4" s="1336"/>
      <c r="M4" s="755">
        <v>0.40277777777777773</v>
      </c>
      <c r="N4" s="327"/>
      <c r="O4" s="332"/>
      <c r="P4" s="1324"/>
      <c r="Q4" s="745"/>
      <c r="R4" s="1333" t="s">
        <v>415</v>
      </c>
      <c r="S4" s="1339"/>
      <c r="T4" s="1336"/>
      <c r="U4" s="755">
        <v>0.40277777777777773</v>
      </c>
      <c r="V4" s="327"/>
      <c r="W4" s="332"/>
    </row>
    <row r="5" spans="1:23" ht="18" customHeight="1" thickBot="1" x14ac:dyDescent="0.25">
      <c r="A5" s="745"/>
      <c r="B5" s="1333"/>
      <c r="C5" s="1340"/>
      <c r="D5" s="1336"/>
      <c r="E5" s="756" t="s">
        <v>21</v>
      </c>
      <c r="F5" s="757" t="str">
        <f>E7</f>
        <v>②</v>
      </c>
      <c r="G5" s="758" t="s">
        <v>23</v>
      </c>
      <c r="H5" s="123"/>
      <c r="I5" s="745"/>
      <c r="J5" s="1333"/>
      <c r="K5" s="1340"/>
      <c r="L5" s="1336"/>
      <c r="M5" s="756" t="s">
        <v>21</v>
      </c>
      <c r="N5" s="757" t="str">
        <f>M7</f>
        <v>②</v>
      </c>
      <c r="O5" s="758" t="s">
        <v>23</v>
      </c>
      <c r="P5" s="1324"/>
      <c r="Q5" s="745"/>
      <c r="R5" s="1333"/>
      <c r="S5" s="1340"/>
      <c r="T5" s="1336"/>
      <c r="U5" s="756" t="s">
        <v>21</v>
      </c>
      <c r="V5" s="757" t="str">
        <f>U7</f>
        <v>②</v>
      </c>
      <c r="W5" s="758" t="s">
        <v>23</v>
      </c>
    </row>
    <row r="6" spans="1:23" ht="18" customHeight="1" x14ac:dyDescent="0.2">
      <c r="A6" s="745"/>
      <c r="B6" s="1333"/>
      <c r="C6" s="1338"/>
      <c r="D6" s="1336"/>
      <c r="E6" s="741"/>
      <c r="F6" s="323"/>
      <c r="G6" s="739"/>
      <c r="H6" s="698"/>
      <c r="I6" s="745"/>
      <c r="J6" s="1333"/>
      <c r="K6" s="1338"/>
      <c r="L6" s="1336"/>
      <c r="M6" s="741"/>
      <c r="N6" s="323"/>
      <c r="O6" s="739"/>
      <c r="P6" s="1324"/>
      <c r="Q6" s="745"/>
      <c r="R6" s="1333"/>
      <c r="S6" s="1338"/>
      <c r="T6" s="1336"/>
      <c r="U6" s="741"/>
      <c r="V6" s="323"/>
      <c r="W6" s="739"/>
    </row>
    <row r="7" spans="1:23" ht="20.25" customHeight="1" x14ac:dyDescent="0.2">
      <c r="A7" s="745"/>
      <c r="B7" s="1333"/>
      <c r="C7" s="1339"/>
      <c r="D7" s="1336"/>
      <c r="E7" s="741" t="s">
        <v>22</v>
      </c>
      <c r="F7" s="325"/>
      <c r="G7" s="326"/>
      <c r="H7" s="126"/>
      <c r="I7" s="745"/>
      <c r="J7" s="1333"/>
      <c r="K7" s="1339"/>
      <c r="L7" s="1336"/>
      <c r="M7" s="741" t="s">
        <v>22</v>
      </c>
      <c r="N7" s="325"/>
      <c r="O7" s="326"/>
      <c r="P7" s="1324"/>
      <c r="Q7" s="745"/>
      <c r="R7" s="1333"/>
      <c r="S7" s="1339"/>
      <c r="T7" s="1336"/>
      <c r="U7" s="741" t="s">
        <v>22</v>
      </c>
      <c r="V7" s="325"/>
      <c r="W7" s="326"/>
    </row>
    <row r="8" spans="1:23" ht="20.25" customHeight="1" x14ac:dyDescent="0.2">
      <c r="A8" s="745"/>
      <c r="B8" s="1333"/>
      <c r="C8" s="1339"/>
      <c r="D8" s="1336"/>
      <c r="E8" s="755">
        <v>0.45833333333333331</v>
      </c>
      <c r="F8" s="327"/>
      <c r="G8" s="332"/>
      <c r="H8" s="1"/>
      <c r="I8" s="745"/>
      <c r="J8" s="1333"/>
      <c r="K8" s="1339"/>
      <c r="L8" s="1336"/>
      <c r="M8" s="755">
        <v>0.45833333333333331</v>
      </c>
      <c r="N8" s="327"/>
      <c r="O8" s="332"/>
      <c r="P8" s="1324"/>
      <c r="Q8" s="745"/>
      <c r="R8" s="1333"/>
      <c r="S8" s="1339"/>
      <c r="T8" s="1336"/>
      <c r="U8" s="755">
        <v>0.45833333333333331</v>
      </c>
      <c r="V8" s="327"/>
      <c r="W8" s="332"/>
    </row>
    <row r="9" spans="1:23" ht="18" customHeight="1" thickBot="1" x14ac:dyDescent="0.25">
      <c r="A9" s="745"/>
      <c r="B9" s="1333"/>
      <c r="C9" s="1340"/>
      <c r="D9" s="1336"/>
      <c r="E9" s="756" t="s">
        <v>21</v>
      </c>
      <c r="F9" s="757" t="str">
        <f>E3</f>
        <v>①</v>
      </c>
      <c r="G9" s="758" t="s">
        <v>23</v>
      </c>
      <c r="H9" s="123"/>
      <c r="I9" s="745"/>
      <c r="J9" s="1333"/>
      <c r="K9" s="1340"/>
      <c r="L9" s="1336"/>
      <c r="M9" s="756" t="s">
        <v>21</v>
      </c>
      <c r="N9" s="757" t="str">
        <f>M3</f>
        <v>①</v>
      </c>
      <c r="O9" s="758" t="s">
        <v>23</v>
      </c>
      <c r="P9" s="1324"/>
      <c r="Q9" s="745"/>
      <c r="R9" s="1333"/>
      <c r="S9" s="1340"/>
      <c r="T9" s="1336"/>
      <c r="U9" s="756" t="s">
        <v>21</v>
      </c>
      <c r="V9" s="757" t="str">
        <f>U3</f>
        <v>①</v>
      </c>
      <c r="W9" s="758" t="s">
        <v>23</v>
      </c>
    </row>
    <row r="10" spans="1:23" ht="18" customHeight="1" x14ac:dyDescent="0.2">
      <c r="A10" s="745"/>
      <c r="B10" s="1333"/>
      <c r="C10" s="1338"/>
      <c r="D10" s="1336"/>
      <c r="E10" s="741"/>
      <c r="F10" s="323">
        <f>J6-1</f>
        <v>-1</v>
      </c>
      <c r="G10" s="739"/>
      <c r="H10" s="698"/>
      <c r="I10" s="745"/>
      <c r="J10" s="1333"/>
      <c r="K10" s="1338"/>
      <c r="L10" s="1336"/>
      <c r="M10" s="741"/>
      <c r="N10" s="323"/>
      <c r="O10" s="739"/>
      <c r="P10" s="1324"/>
      <c r="Q10" s="745"/>
      <c r="R10" s="1333"/>
      <c r="S10" s="1338"/>
      <c r="T10" s="1336"/>
      <c r="U10" s="741"/>
      <c r="V10" s="323"/>
      <c r="W10" s="739"/>
    </row>
    <row r="11" spans="1:23" ht="20.25" customHeight="1" x14ac:dyDescent="0.2">
      <c r="A11" s="740">
        <v>10</v>
      </c>
      <c r="B11" s="1333"/>
      <c r="C11" s="1339"/>
      <c r="D11" s="1336"/>
      <c r="E11" s="741" t="s">
        <v>24</v>
      </c>
      <c r="F11" s="325"/>
      <c r="G11" s="326"/>
      <c r="H11" s="126"/>
      <c r="I11" s="740">
        <v>11</v>
      </c>
      <c r="J11" s="1333"/>
      <c r="K11" s="1339"/>
      <c r="L11" s="1336"/>
      <c r="M11" s="741" t="s">
        <v>24</v>
      </c>
      <c r="N11" s="325"/>
      <c r="O11" s="326"/>
      <c r="P11" s="1324"/>
      <c r="Q11" s="740">
        <v>11</v>
      </c>
      <c r="R11" s="1333"/>
      <c r="S11" s="1339"/>
      <c r="T11" s="1336"/>
      <c r="U11" s="741" t="s">
        <v>24</v>
      </c>
      <c r="V11" s="325"/>
      <c r="W11" s="326"/>
    </row>
    <row r="12" spans="1:23" ht="20.25" customHeight="1" x14ac:dyDescent="0.2">
      <c r="A12" s="741" t="s">
        <v>26</v>
      </c>
      <c r="B12" s="1333"/>
      <c r="C12" s="1339"/>
      <c r="D12" s="1336"/>
      <c r="E12" s="865">
        <v>0.51388888888888895</v>
      </c>
      <c r="F12" s="327"/>
      <c r="G12" s="332"/>
      <c r="H12" s="1"/>
      <c r="I12" s="741" t="s">
        <v>26</v>
      </c>
      <c r="J12" s="1333"/>
      <c r="K12" s="1339"/>
      <c r="L12" s="1336"/>
      <c r="M12" s="865">
        <v>0.51388888888888895</v>
      </c>
      <c r="N12" s="327"/>
      <c r="O12" s="332"/>
      <c r="P12" s="1324"/>
      <c r="Q12" s="741" t="s">
        <v>26</v>
      </c>
      <c r="R12" s="1333"/>
      <c r="S12" s="1339"/>
      <c r="T12" s="1336"/>
      <c r="U12" s="865">
        <v>0.51388888888888895</v>
      </c>
      <c r="V12" s="327"/>
      <c r="W12" s="332"/>
    </row>
    <row r="13" spans="1:23" ht="18" customHeight="1" thickBot="1" x14ac:dyDescent="0.25">
      <c r="A13" s="741">
        <v>10</v>
      </c>
      <c r="B13" s="1333"/>
      <c r="C13" s="1340"/>
      <c r="D13" s="1337"/>
      <c r="E13" s="756" t="s">
        <v>21</v>
      </c>
      <c r="F13" s="757" t="str">
        <f>E15</f>
        <v>④</v>
      </c>
      <c r="G13" s="758" t="s">
        <v>23</v>
      </c>
      <c r="H13" s="123"/>
      <c r="I13" s="741">
        <v>3</v>
      </c>
      <c r="J13" s="1333"/>
      <c r="K13" s="1340"/>
      <c r="L13" s="1337"/>
      <c r="M13" s="756" t="s">
        <v>21</v>
      </c>
      <c r="N13" s="757" t="str">
        <f>M15</f>
        <v>④</v>
      </c>
      <c r="O13" s="758" t="s">
        <v>23</v>
      </c>
      <c r="P13" s="1324"/>
      <c r="Q13" s="741">
        <v>14</v>
      </c>
      <c r="R13" s="1333"/>
      <c r="S13" s="1340"/>
      <c r="T13" s="1337"/>
      <c r="U13" s="756" t="s">
        <v>21</v>
      </c>
      <c r="V13" s="757" t="str">
        <f>U15</f>
        <v>④</v>
      </c>
      <c r="W13" s="758" t="s">
        <v>23</v>
      </c>
    </row>
    <row r="14" spans="1:23" ht="18" customHeight="1" thickBot="1" x14ac:dyDescent="0.25">
      <c r="A14" s="741" t="s">
        <v>11</v>
      </c>
      <c r="B14" s="1333"/>
      <c r="C14" s="1338"/>
      <c r="D14" s="737" t="s">
        <v>18</v>
      </c>
      <c r="E14" s="741"/>
      <c r="F14" s="323">
        <f>J10-1</f>
        <v>-1</v>
      </c>
      <c r="G14" s="739"/>
      <c r="H14" s="698"/>
      <c r="I14" s="741" t="s">
        <v>11</v>
      </c>
      <c r="J14" s="1333"/>
      <c r="K14" s="1338"/>
      <c r="L14" s="737" t="s">
        <v>18</v>
      </c>
      <c r="M14" s="741"/>
      <c r="N14" s="323"/>
      <c r="O14" s="739"/>
      <c r="P14" s="698"/>
      <c r="Q14" s="741" t="s">
        <v>11</v>
      </c>
      <c r="R14" s="1333"/>
      <c r="S14" s="1338"/>
      <c r="T14" s="737" t="s">
        <v>18</v>
      </c>
      <c r="U14" s="741"/>
      <c r="V14" s="323"/>
      <c r="W14" s="739"/>
    </row>
    <row r="15" spans="1:23" ht="20.25" customHeight="1" x14ac:dyDescent="0.2">
      <c r="A15" s="745" t="s">
        <v>29</v>
      </c>
      <c r="B15" s="1333"/>
      <c r="C15" s="1339"/>
      <c r="D15" s="1335"/>
      <c r="E15" s="741" t="s">
        <v>25</v>
      </c>
      <c r="F15" s="325"/>
      <c r="G15" s="326"/>
      <c r="H15" s="126"/>
      <c r="I15" s="745" t="s">
        <v>70</v>
      </c>
      <c r="J15" s="1333"/>
      <c r="K15" s="1339"/>
      <c r="L15" s="1335"/>
      <c r="M15" s="741" t="s">
        <v>25</v>
      </c>
      <c r="N15" s="325"/>
      <c r="O15" s="326"/>
      <c r="P15" s="1324"/>
      <c r="Q15" s="745" t="s">
        <v>29</v>
      </c>
      <c r="R15" s="1333"/>
      <c r="S15" s="1339"/>
      <c r="T15" s="1335"/>
      <c r="U15" s="741" t="s">
        <v>25</v>
      </c>
      <c r="V15" s="325"/>
      <c r="W15" s="326"/>
    </row>
    <row r="16" spans="1:23" ht="20.25" customHeight="1" x14ac:dyDescent="0.2">
      <c r="A16" s="741"/>
      <c r="B16" s="1333"/>
      <c r="C16" s="1339"/>
      <c r="D16" s="1336"/>
      <c r="E16" s="755">
        <v>0.56944444444444442</v>
      </c>
      <c r="F16" s="327"/>
      <c r="G16" s="328"/>
      <c r="H16" s="1"/>
      <c r="I16" s="741"/>
      <c r="J16" s="1333"/>
      <c r="K16" s="1339"/>
      <c r="L16" s="1336"/>
      <c r="M16" s="755">
        <v>0.56944444444444442</v>
      </c>
      <c r="N16" s="327"/>
      <c r="O16" s="328"/>
      <c r="P16" s="1324"/>
      <c r="Q16" s="741"/>
      <c r="R16" s="1333"/>
      <c r="S16" s="1339"/>
      <c r="T16" s="1336"/>
      <c r="U16" s="755">
        <v>0.56944444444444442</v>
      </c>
      <c r="V16" s="327"/>
      <c r="W16" s="328"/>
    </row>
    <row r="17" spans="1:23" ht="18" customHeight="1" thickBot="1" x14ac:dyDescent="0.25">
      <c r="A17" s="741"/>
      <c r="B17" s="1333"/>
      <c r="C17" s="1340"/>
      <c r="D17" s="1336"/>
      <c r="E17" s="756" t="s">
        <v>21</v>
      </c>
      <c r="F17" s="866" t="str">
        <f>E11</f>
        <v>③</v>
      </c>
      <c r="G17" s="867" t="s">
        <v>23</v>
      </c>
      <c r="H17" s="123"/>
      <c r="I17" s="741"/>
      <c r="J17" s="1333"/>
      <c r="K17" s="1340"/>
      <c r="L17" s="1336"/>
      <c r="M17" s="756" t="s">
        <v>21</v>
      </c>
      <c r="N17" s="866" t="str">
        <f>M11</f>
        <v>③</v>
      </c>
      <c r="O17" s="867" t="s">
        <v>23</v>
      </c>
      <c r="P17" s="1324"/>
      <c r="Q17" s="741"/>
      <c r="R17" s="1333"/>
      <c r="S17" s="1340"/>
      <c r="T17" s="1336"/>
      <c r="U17" s="756" t="s">
        <v>21</v>
      </c>
      <c r="V17" s="866" t="str">
        <f>U11</f>
        <v>③</v>
      </c>
      <c r="W17" s="867" t="s">
        <v>23</v>
      </c>
    </row>
    <row r="18" spans="1:23" ht="18" customHeight="1" x14ac:dyDescent="0.2">
      <c r="A18" s="741"/>
      <c r="B18" s="1333"/>
      <c r="C18" s="1338"/>
      <c r="D18" s="1358"/>
      <c r="E18" s="741"/>
      <c r="F18" s="323">
        <f>J14-1</f>
        <v>-1</v>
      </c>
      <c r="G18" s="739"/>
      <c r="H18" s="698"/>
      <c r="I18" s="741"/>
      <c r="J18" s="1333"/>
      <c r="K18" s="1338"/>
      <c r="L18" s="1358"/>
      <c r="M18" s="741"/>
      <c r="N18" s="323"/>
      <c r="O18" s="739"/>
      <c r="P18" s="1324"/>
      <c r="Q18" s="741"/>
      <c r="R18" s="1333"/>
      <c r="S18" s="1338"/>
      <c r="T18" s="1358"/>
      <c r="U18" s="741"/>
      <c r="V18" s="323"/>
      <c r="W18" s="739"/>
    </row>
    <row r="19" spans="1:23" ht="20.25" customHeight="1" x14ac:dyDescent="0.2">
      <c r="A19" s="741"/>
      <c r="B19" s="1333"/>
      <c r="C19" s="1339"/>
      <c r="D19" s="1358"/>
      <c r="E19" s="741" t="s">
        <v>27</v>
      </c>
      <c r="F19" s="325"/>
      <c r="G19" s="326"/>
      <c r="H19" s="126"/>
      <c r="I19" s="741"/>
      <c r="J19" s="1333"/>
      <c r="K19" s="1339"/>
      <c r="L19" s="1358"/>
      <c r="M19" s="741" t="s">
        <v>27</v>
      </c>
      <c r="N19" s="325"/>
      <c r="O19" s="326"/>
      <c r="P19" s="1324"/>
      <c r="Q19" s="741"/>
      <c r="R19" s="1333"/>
      <c r="S19" s="1339"/>
      <c r="T19" s="1358"/>
      <c r="U19" s="741" t="s">
        <v>27</v>
      </c>
      <c r="V19" s="325"/>
      <c r="W19" s="326"/>
    </row>
    <row r="20" spans="1:23" ht="20.25" customHeight="1" x14ac:dyDescent="0.2">
      <c r="A20" s="745"/>
      <c r="B20" s="1333"/>
      <c r="C20" s="1339"/>
      <c r="D20" s="1358"/>
      <c r="E20" s="755">
        <v>0.625</v>
      </c>
      <c r="F20" s="327"/>
      <c r="G20" s="328"/>
      <c r="H20" s="1"/>
      <c r="I20" s="745"/>
      <c r="J20" s="1333"/>
      <c r="K20" s="1339"/>
      <c r="L20" s="1358"/>
      <c r="M20" s="755">
        <v>0.625</v>
      </c>
      <c r="N20" s="327"/>
      <c r="O20" s="328"/>
      <c r="P20" s="1324"/>
      <c r="Q20" s="745"/>
      <c r="R20" s="1333"/>
      <c r="S20" s="1339"/>
      <c r="T20" s="1358"/>
      <c r="U20" s="755">
        <v>0.625</v>
      </c>
      <c r="V20" s="327"/>
      <c r="W20" s="328"/>
    </row>
    <row r="21" spans="1:23" ht="18" customHeight="1" thickBot="1" x14ac:dyDescent="0.25">
      <c r="A21" s="741"/>
      <c r="B21" s="1333"/>
      <c r="C21" s="1340"/>
      <c r="D21" s="1358"/>
      <c r="E21" s="756" t="s">
        <v>21</v>
      </c>
      <c r="F21" s="757">
        <f>E27</f>
        <v>0</v>
      </c>
      <c r="G21" s="758" t="s">
        <v>23</v>
      </c>
      <c r="H21" s="123"/>
      <c r="I21" s="741"/>
      <c r="J21" s="1333"/>
      <c r="K21" s="1340"/>
      <c r="L21" s="1358"/>
      <c r="M21" s="756" t="s">
        <v>21</v>
      </c>
      <c r="N21" s="757">
        <f>M27</f>
        <v>0</v>
      </c>
      <c r="O21" s="758" t="s">
        <v>23</v>
      </c>
      <c r="P21" s="1324"/>
      <c r="Q21" s="741"/>
      <c r="R21" s="1333"/>
      <c r="S21" s="1340"/>
      <c r="T21" s="1358"/>
      <c r="U21" s="756" t="s">
        <v>21</v>
      </c>
      <c r="V21" s="757">
        <f>U27</f>
        <v>0</v>
      </c>
      <c r="W21" s="758" t="s">
        <v>23</v>
      </c>
    </row>
    <row r="22" spans="1:23" ht="18" customHeight="1" x14ac:dyDescent="0.2">
      <c r="A22" s="868"/>
      <c r="B22" s="1333"/>
      <c r="C22" s="1338"/>
      <c r="D22" s="1358"/>
      <c r="E22" s="741"/>
      <c r="F22" s="323">
        <f>J18-1</f>
        <v>-1</v>
      </c>
      <c r="G22" s="739"/>
      <c r="H22" s="698"/>
      <c r="I22" s="868"/>
      <c r="J22" s="1333"/>
      <c r="K22" s="1338"/>
      <c r="L22" s="1358"/>
      <c r="M22" s="741"/>
      <c r="N22" s="323"/>
      <c r="O22" s="739"/>
      <c r="P22" s="1324"/>
      <c r="Q22" s="868"/>
      <c r="R22" s="1333"/>
      <c r="S22" s="1338"/>
      <c r="T22" s="1358"/>
      <c r="U22" s="741"/>
      <c r="V22" s="323"/>
      <c r="W22" s="739"/>
    </row>
    <row r="23" spans="1:23" ht="20.25" customHeight="1" x14ac:dyDescent="0.2">
      <c r="A23" s="868"/>
      <c r="B23" s="1333"/>
      <c r="C23" s="1339"/>
      <c r="D23" s="1358"/>
      <c r="E23" s="741" t="s">
        <v>30</v>
      </c>
      <c r="F23" s="325"/>
      <c r="G23" s="326"/>
      <c r="H23" s="126"/>
      <c r="I23" s="868"/>
      <c r="J23" s="1333"/>
      <c r="K23" s="1339"/>
      <c r="L23" s="1358"/>
      <c r="M23" s="741" t="s">
        <v>30</v>
      </c>
      <c r="N23" s="325"/>
      <c r="O23" s="326"/>
      <c r="P23" s="1324"/>
      <c r="Q23" s="868"/>
      <c r="R23" s="1333"/>
      <c r="S23" s="1339"/>
      <c r="T23" s="1358"/>
      <c r="U23" s="741" t="s">
        <v>30</v>
      </c>
      <c r="V23" s="325"/>
      <c r="W23" s="326"/>
    </row>
    <row r="24" spans="1:23" ht="20.25" customHeight="1" x14ac:dyDescent="0.2">
      <c r="A24" s="868"/>
      <c r="B24" s="869"/>
      <c r="C24" s="1339"/>
      <c r="D24" s="1358"/>
      <c r="E24" s="755">
        <v>0.68055555555555547</v>
      </c>
      <c r="F24" s="327"/>
      <c r="G24" s="332"/>
      <c r="H24" s="1"/>
      <c r="I24" s="868"/>
      <c r="J24" s="869"/>
      <c r="K24" s="1339"/>
      <c r="L24" s="1358"/>
      <c r="M24" s="755">
        <v>0.68055555555555547</v>
      </c>
      <c r="N24" s="327"/>
      <c r="O24" s="332"/>
      <c r="P24" s="1324"/>
      <c r="Q24" s="868"/>
      <c r="R24" s="869"/>
      <c r="S24" s="1339"/>
      <c r="T24" s="1358"/>
      <c r="U24" s="755">
        <v>0.68055555555555547</v>
      </c>
      <c r="V24" s="327"/>
      <c r="W24" s="332"/>
    </row>
    <row r="25" spans="1:23" ht="18" customHeight="1" thickBot="1" x14ac:dyDescent="0.25">
      <c r="A25" s="870"/>
      <c r="B25" s="871"/>
      <c r="C25" s="1343"/>
      <c r="D25" s="1359"/>
      <c r="E25" s="756" t="s">
        <v>21</v>
      </c>
      <c r="F25" s="757" t="str">
        <f>E19</f>
        <v>⑤</v>
      </c>
      <c r="G25" s="758" t="s">
        <v>23</v>
      </c>
      <c r="H25" s="123"/>
      <c r="I25" s="870"/>
      <c r="J25" s="871"/>
      <c r="K25" s="1343"/>
      <c r="L25" s="1359"/>
      <c r="M25" s="756" t="s">
        <v>21</v>
      </c>
      <c r="N25" s="757" t="str">
        <f>M19</f>
        <v>⑤</v>
      </c>
      <c r="O25" s="758" t="s">
        <v>23</v>
      </c>
      <c r="P25" s="1324"/>
      <c r="Q25" s="870"/>
      <c r="R25" s="871"/>
      <c r="S25" s="1343"/>
      <c r="T25" s="1359"/>
      <c r="U25" s="756" t="s">
        <v>21</v>
      </c>
      <c r="V25" s="757" t="str">
        <f>U19</f>
        <v>⑤</v>
      </c>
      <c r="W25" s="758" t="s">
        <v>23</v>
      </c>
    </row>
    <row r="26" spans="1:23" ht="18" customHeight="1" x14ac:dyDescent="0.2">
      <c r="A26" s="448"/>
      <c r="B26" s="440"/>
      <c r="C26" s="1326"/>
      <c r="D26" s="698"/>
      <c r="E26" s="698"/>
      <c r="F26" s="340"/>
      <c r="G26" s="698"/>
      <c r="H26" s="698"/>
      <c r="I26" s="448"/>
      <c r="J26" s="440"/>
      <c r="K26" s="1326"/>
      <c r="L26" s="698"/>
      <c r="M26" s="698"/>
      <c r="N26" s="340"/>
      <c r="O26" s="698"/>
      <c r="P26" s="698"/>
      <c r="Q26" s="448"/>
      <c r="R26" s="440"/>
      <c r="S26" s="1326"/>
      <c r="T26" s="698"/>
      <c r="U26" s="698"/>
      <c r="V26" s="340"/>
      <c r="W26" s="698"/>
    </row>
    <row r="27" spans="1:23" ht="20.25" customHeight="1" x14ac:dyDescent="0.2">
      <c r="A27" s="448"/>
      <c r="B27" s="440"/>
      <c r="C27" s="1327"/>
      <c r="D27" s="1324"/>
      <c r="E27" s="698"/>
      <c r="F27" s="698"/>
      <c r="G27" s="126"/>
      <c r="H27" s="126"/>
      <c r="I27" s="448"/>
      <c r="J27" s="440"/>
      <c r="K27" s="1327"/>
      <c r="L27" s="1324"/>
      <c r="M27" s="698"/>
      <c r="N27" s="698"/>
      <c r="O27" s="126"/>
      <c r="P27" s="1324"/>
      <c r="Q27" s="448"/>
      <c r="R27" s="440"/>
      <c r="S27" s="1327"/>
      <c r="T27" s="1324"/>
      <c r="U27" s="698"/>
      <c r="V27" s="698"/>
      <c r="W27" s="126"/>
    </row>
    <row r="28" spans="1:23" ht="20.25" customHeight="1" x14ac:dyDescent="0.2">
      <c r="A28" s="698"/>
      <c r="B28" s="440"/>
      <c r="C28" s="1327"/>
      <c r="D28" s="1324"/>
      <c r="E28" s="265"/>
      <c r="F28" s="698"/>
      <c r="G28" s="126"/>
      <c r="H28" s="126"/>
      <c r="I28" s="698"/>
      <c r="J28" s="440"/>
      <c r="K28" s="1327"/>
      <c r="L28" s="1324"/>
      <c r="M28" s="265"/>
      <c r="N28" s="698"/>
      <c r="O28" s="126"/>
      <c r="P28" s="1324"/>
      <c r="Q28" s="698"/>
      <c r="R28" s="440"/>
      <c r="S28" s="1327"/>
      <c r="T28" s="1324"/>
      <c r="U28" s="265"/>
      <c r="V28" s="698"/>
      <c r="W28" s="126"/>
    </row>
    <row r="29" spans="1:23" ht="18" customHeight="1" x14ac:dyDescent="0.2">
      <c r="A29" s="698"/>
      <c r="B29" s="440"/>
      <c r="C29" s="1327"/>
      <c r="D29" s="1324"/>
      <c r="E29" s="698"/>
      <c r="F29" s="122"/>
      <c r="G29" s="123"/>
      <c r="H29" s="123"/>
      <c r="I29" s="698"/>
      <c r="J29" s="440"/>
      <c r="K29" s="1327"/>
      <c r="L29" s="1324"/>
      <c r="M29" s="698"/>
      <c r="N29" s="122"/>
      <c r="O29" s="123"/>
      <c r="P29" s="1324"/>
      <c r="Q29" s="698"/>
      <c r="R29" s="440"/>
      <c r="S29" s="1327"/>
      <c r="T29" s="1324"/>
      <c r="U29" s="698"/>
      <c r="V29" s="122"/>
      <c r="W29" s="123"/>
    </row>
    <row r="30" spans="1:23" ht="18" customHeight="1" x14ac:dyDescent="0.2">
      <c r="A30" s="698"/>
      <c r="B30" s="440"/>
      <c r="C30" s="1326"/>
      <c r="D30" s="1324"/>
      <c r="E30" s="698"/>
      <c r="F30" s="340"/>
      <c r="G30" s="698"/>
      <c r="H30" s="698"/>
      <c r="I30" s="698"/>
      <c r="J30" s="440"/>
      <c r="K30" s="1326"/>
      <c r="L30" s="1324"/>
      <c r="M30" s="698"/>
      <c r="N30" s="340"/>
      <c r="O30" s="698"/>
      <c r="P30" s="1324"/>
      <c r="Q30" s="698"/>
      <c r="R30" s="440"/>
      <c r="S30" s="1326"/>
      <c r="T30" s="1324"/>
      <c r="U30" s="698"/>
      <c r="V30" s="340"/>
      <c r="W30" s="698"/>
    </row>
    <row r="31" spans="1:23" ht="20.25" customHeight="1" x14ac:dyDescent="0.2">
      <c r="A31" s="698"/>
      <c r="B31" s="440"/>
      <c r="C31" s="1327"/>
      <c r="D31" s="1324"/>
      <c r="E31" s="698"/>
      <c r="F31" s="698"/>
      <c r="G31" s="126"/>
      <c r="H31" s="126"/>
      <c r="I31" s="698"/>
      <c r="J31" s="440"/>
      <c r="K31" s="1327"/>
      <c r="L31" s="1324"/>
      <c r="M31" s="698"/>
      <c r="N31" s="698"/>
      <c r="O31" s="126"/>
      <c r="P31" s="1324"/>
      <c r="Q31" s="698"/>
      <c r="R31" s="440"/>
      <c r="S31" s="1327"/>
      <c r="T31" s="1324"/>
      <c r="U31" s="698"/>
      <c r="V31" s="698"/>
      <c r="W31" s="126"/>
    </row>
    <row r="32" spans="1:23" ht="20.25" customHeight="1" x14ac:dyDescent="0.2">
      <c r="A32" s="698"/>
      <c r="B32" s="698"/>
      <c r="C32" s="1327"/>
      <c r="D32" s="1324"/>
      <c r="E32" s="265"/>
      <c r="F32" s="698"/>
      <c r="G32" s="1"/>
      <c r="H32" s="1"/>
      <c r="I32" s="698"/>
      <c r="J32" s="698"/>
      <c r="K32" s="1327"/>
      <c r="L32" s="1324"/>
      <c r="M32" s="265"/>
      <c r="N32" s="698"/>
      <c r="O32" s="1"/>
      <c r="P32" s="1324"/>
      <c r="Q32" s="698"/>
      <c r="R32" s="698"/>
      <c r="S32" s="1327"/>
      <c r="T32" s="1324"/>
      <c r="U32" s="265"/>
      <c r="V32" s="698"/>
      <c r="W32" s="1"/>
    </row>
    <row r="33" spans="1:23" ht="18" customHeight="1" x14ac:dyDescent="0.2">
      <c r="A33" s="698"/>
      <c r="B33" s="698"/>
      <c r="C33" s="1327"/>
      <c r="D33" s="1324"/>
      <c r="E33" s="698"/>
      <c r="F33" s="122"/>
      <c r="G33" s="123"/>
      <c r="H33" s="123"/>
      <c r="I33" s="698"/>
      <c r="J33" s="698"/>
      <c r="K33" s="1327"/>
      <c r="L33" s="1324"/>
      <c r="M33" s="698"/>
      <c r="N33" s="122"/>
      <c r="O33" s="123"/>
      <c r="P33" s="1324"/>
      <c r="Q33" s="698"/>
      <c r="R33" s="698"/>
      <c r="S33" s="1327"/>
      <c r="T33" s="1324"/>
      <c r="U33" s="698"/>
      <c r="V33" s="122"/>
      <c r="W33" s="123"/>
    </row>
    <row r="34" spans="1:23" ht="18" customHeight="1" x14ac:dyDescent="0.2">
      <c r="C34" s="439"/>
      <c r="D34" s="440"/>
      <c r="K34" s="439"/>
      <c r="L34" s="440"/>
      <c r="P34" s="440"/>
      <c r="S34" s="439"/>
      <c r="T34" s="440"/>
    </row>
    <row r="35" spans="1:23" ht="20.25" customHeight="1" x14ac:dyDescent="0.2">
      <c r="C35" s="439"/>
      <c r="D35" s="440"/>
      <c r="K35" s="439"/>
      <c r="L35" s="440"/>
      <c r="P35" s="440"/>
      <c r="S35" s="439"/>
      <c r="T35" s="440"/>
    </row>
    <row r="36" spans="1:23" ht="20.25" customHeight="1" x14ac:dyDescent="0.2">
      <c r="C36" s="439"/>
      <c r="D36" s="440"/>
      <c r="K36" s="439"/>
      <c r="L36" s="440"/>
      <c r="P36" s="440"/>
      <c r="S36" s="439"/>
      <c r="T36" s="440"/>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G24:H24 G4:H4 G19:H20 G31:H32 O24 O4 W31:W32 O27:O28 O19:O20 O8 O15:O16 O31:O32 G8:H8 G15:H16 G12:H12 W27:W28 O12 W24 W4 W19:W20 W8 W15:W16 W12" xr:uid="{00000000-0002-0000-2700-000000000000}"/>
  </dataValidations>
  <pageMargins left="0.7" right="0.7" top="0.75" bottom="0.75" header="0.3" footer="0.3"/>
  <pageSetup paperSize="9" scale="73" fitToHeight="0"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U36"/>
  <sheetViews>
    <sheetView showGridLines="0" view="pageBreakPreview" topLeftCell="K1" zoomScale="90" zoomScaleNormal="100" zoomScaleSheetLayoutView="90" workbookViewId="0">
      <selection activeCell="K1" sqref="K1"/>
    </sheetView>
  </sheetViews>
  <sheetFormatPr defaultColWidth="8.88671875" defaultRowHeight="14.4" x14ac:dyDescent="0.2"/>
  <cols>
    <col min="1" max="2" width="6.6640625" style="505" hidden="1" customWidth="1"/>
    <col min="3" max="3" width="8.88671875" style="505" hidden="1" customWidth="1"/>
    <col min="4" max="4" width="5.109375" style="505" hidden="1" customWidth="1"/>
    <col min="5" max="5" width="6.6640625" style="505" hidden="1" customWidth="1"/>
    <col min="6" max="6" width="5.6640625" style="505" hidden="1" customWidth="1"/>
    <col min="7" max="7" width="18.6640625" style="505" hidden="1" customWidth="1"/>
    <col min="8" max="8" width="6.6640625" style="505" hidden="1" customWidth="1"/>
    <col min="9" max="9" width="5.6640625" style="505" hidden="1" customWidth="1"/>
    <col min="10" max="10" width="18.6640625" style="505" hidden="1"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16384" width="8.88671875" style="505"/>
  </cols>
  <sheetData>
    <row r="1" spans="1:21" ht="18" customHeight="1" thickBot="1" x14ac:dyDescent="0.25">
      <c r="A1" s="732" t="s">
        <v>11</v>
      </c>
      <c r="B1" s="733" t="s">
        <v>12</v>
      </c>
      <c r="C1" s="1342" t="s">
        <v>13</v>
      </c>
      <c r="D1" s="1331"/>
      <c r="E1" s="821" t="s">
        <v>14</v>
      </c>
      <c r="F1" s="1342" t="s">
        <v>15</v>
      </c>
      <c r="G1" s="1331"/>
      <c r="H1" s="733" t="s">
        <v>14</v>
      </c>
      <c r="I1" s="1330" t="s">
        <v>16</v>
      </c>
      <c r="J1" s="1331"/>
      <c r="K1" s="651"/>
      <c r="L1" s="365" t="s">
        <v>11</v>
      </c>
      <c r="M1" s="364" t="s">
        <v>12</v>
      </c>
      <c r="N1" s="1307" t="s">
        <v>13</v>
      </c>
      <c r="O1" s="1308"/>
      <c r="P1" s="364" t="s">
        <v>14</v>
      </c>
      <c r="Q1" s="1307" t="s">
        <v>15</v>
      </c>
      <c r="R1" s="1308"/>
      <c r="S1" s="364" t="s">
        <v>14</v>
      </c>
      <c r="T1" s="1309" t="s">
        <v>16</v>
      </c>
      <c r="U1" s="1308"/>
    </row>
    <row r="2" spans="1:21" ht="18" customHeight="1" thickBot="1" x14ac:dyDescent="0.25">
      <c r="A2" s="735"/>
      <c r="B2" s="1332" t="s">
        <v>363</v>
      </c>
      <c r="C2" s="736" t="s">
        <v>17</v>
      </c>
      <c r="D2" s="737" t="s">
        <v>18</v>
      </c>
      <c r="E2" s="738"/>
      <c r="F2" s="323"/>
      <c r="G2" s="739"/>
      <c r="H2" s="738"/>
      <c r="I2" s="323"/>
      <c r="J2" s="324"/>
      <c r="K2" s="651"/>
      <c r="L2" s="442"/>
      <c r="M2" s="511"/>
      <c r="N2" s="360" t="s">
        <v>17</v>
      </c>
      <c r="O2" s="361" t="s">
        <v>18</v>
      </c>
      <c r="P2" s="511"/>
      <c r="Q2" s="514">
        <v>-431</v>
      </c>
      <c r="R2" s="515" t="s">
        <v>459</v>
      </c>
      <c r="S2" s="511"/>
      <c r="T2" s="514">
        <f>Q2-1</f>
        <v>-432</v>
      </c>
      <c r="U2" s="515" t="s">
        <v>459</v>
      </c>
    </row>
    <row r="3" spans="1:21" ht="20.25" customHeight="1" x14ac:dyDescent="0.2">
      <c r="A3" s="740">
        <v>10</v>
      </c>
      <c r="B3" s="1333"/>
      <c r="C3" s="1344">
        <f>G7</f>
        <v>0</v>
      </c>
      <c r="D3" s="1335"/>
      <c r="E3" s="341" t="s">
        <v>19</v>
      </c>
      <c r="F3" s="325"/>
      <c r="G3" s="326"/>
      <c r="H3" s="341" t="s">
        <v>19</v>
      </c>
      <c r="I3" s="325"/>
      <c r="J3" s="331"/>
      <c r="K3" s="651"/>
      <c r="L3" s="211"/>
      <c r="M3" s="511"/>
      <c r="N3" s="1314"/>
      <c r="O3" s="1311"/>
      <c r="P3" s="511" t="s">
        <v>19</v>
      </c>
      <c r="Q3" s="510">
        <v>1</v>
      </c>
      <c r="R3" s="509" t="str">
        <f>OP_選手権_順位決定戦!C50</f>
        <v>1部
1位</v>
      </c>
      <c r="S3" s="511" t="s">
        <v>19</v>
      </c>
      <c r="T3" s="510">
        <v>9</v>
      </c>
      <c r="U3" s="509" t="str">
        <f>OP_選手権_順位決定戦!S50</f>
        <v>1部
3位</v>
      </c>
    </row>
    <row r="4" spans="1:21" ht="20.25" customHeight="1" x14ac:dyDescent="0.2">
      <c r="A4" s="741" t="s">
        <v>26</v>
      </c>
      <c r="B4" s="1333"/>
      <c r="C4" s="1339"/>
      <c r="D4" s="1336"/>
      <c r="E4" s="342">
        <v>0.72916666666666663</v>
      </c>
      <c r="F4" s="327"/>
      <c r="G4" s="328"/>
      <c r="H4" s="342">
        <v>0.74305555555555547</v>
      </c>
      <c r="I4" s="327"/>
      <c r="J4" s="328"/>
      <c r="K4" s="651"/>
      <c r="L4" s="211"/>
      <c r="M4" s="1310" t="s">
        <v>78</v>
      </c>
      <c r="N4" s="1300"/>
      <c r="O4" s="1312"/>
      <c r="P4" s="512">
        <v>0.40277777777777773</v>
      </c>
      <c r="Q4" s="513">
        <v>2</v>
      </c>
      <c r="R4" s="105" t="str">
        <f>OP_選手権_順位決定戦!E50</f>
        <v>ウエバーにて決定</v>
      </c>
      <c r="S4" s="512">
        <v>0.41666666666666702</v>
      </c>
      <c r="T4" s="513">
        <v>10</v>
      </c>
      <c r="U4" s="105" t="str">
        <f>OP_選手権_順位決定戦!U50</f>
        <v>ウエバーにて決定</v>
      </c>
    </row>
    <row r="5" spans="1:21" ht="18" customHeight="1" thickBot="1" x14ac:dyDescent="0.25">
      <c r="A5" s="741">
        <v>24</v>
      </c>
      <c r="B5" s="1333"/>
      <c r="C5" s="1340"/>
      <c r="D5" s="1336"/>
      <c r="E5" s="860" t="s">
        <v>21</v>
      </c>
      <c r="F5" s="861" t="str">
        <f>E7</f>
        <v>②</v>
      </c>
      <c r="G5" s="862" t="s">
        <v>23</v>
      </c>
      <c r="H5" s="352" t="s">
        <v>21</v>
      </c>
      <c r="I5" s="861" t="str">
        <f>H7</f>
        <v>②</v>
      </c>
      <c r="J5" s="862" t="s">
        <v>23</v>
      </c>
      <c r="K5" s="651"/>
      <c r="L5" s="211"/>
      <c r="M5" s="1310"/>
      <c r="N5" s="1315"/>
      <c r="O5" s="1312"/>
      <c r="P5" s="693" t="s">
        <v>21</v>
      </c>
      <c r="Q5" s="696" t="str">
        <f>P11</f>
        <v>③</v>
      </c>
      <c r="R5" s="697" t="s">
        <v>23</v>
      </c>
      <c r="S5" s="693" t="s">
        <v>21</v>
      </c>
      <c r="T5" s="696" t="str">
        <f>S11</f>
        <v>③</v>
      </c>
      <c r="U5" s="697" t="s">
        <v>23</v>
      </c>
    </row>
    <row r="6" spans="1:21" ht="18" customHeight="1" x14ac:dyDescent="0.2">
      <c r="A6" s="741" t="s">
        <v>11</v>
      </c>
      <c r="B6" s="1333"/>
      <c r="C6" s="1383">
        <f>G4</f>
        <v>0</v>
      </c>
      <c r="D6" s="1336"/>
      <c r="E6" s="341"/>
      <c r="F6" s="323"/>
      <c r="G6" s="739"/>
      <c r="H6" s="341"/>
      <c r="I6" s="323"/>
      <c r="J6" s="739"/>
      <c r="K6" s="651"/>
      <c r="L6" s="211"/>
      <c r="M6" s="1310"/>
      <c r="N6" s="1299"/>
      <c r="O6" s="1312"/>
      <c r="P6" s="511"/>
      <c r="Q6" s="514">
        <f>T2-1</f>
        <v>-433</v>
      </c>
      <c r="R6" s="515" t="s">
        <v>459</v>
      </c>
      <c r="S6" s="511"/>
      <c r="T6" s="514">
        <f>Q6-1</f>
        <v>-434</v>
      </c>
      <c r="U6" s="515" t="s">
        <v>459</v>
      </c>
    </row>
    <row r="7" spans="1:21" ht="20.25" customHeight="1" x14ac:dyDescent="0.2">
      <c r="A7" s="745" t="s">
        <v>29</v>
      </c>
      <c r="B7" s="1333"/>
      <c r="C7" s="1339"/>
      <c r="D7" s="1336"/>
      <c r="E7" s="341" t="s">
        <v>22</v>
      </c>
      <c r="F7" s="325"/>
      <c r="G7" s="326"/>
      <c r="H7" s="341" t="s">
        <v>22</v>
      </c>
      <c r="I7" s="325"/>
      <c r="J7" s="331"/>
      <c r="K7" s="651"/>
      <c r="L7" s="211"/>
      <c r="M7" s="1310"/>
      <c r="N7" s="1300"/>
      <c r="O7" s="1312"/>
      <c r="P7" s="511" t="s">
        <v>22</v>
      </c>
      <c r="Q7" s="510">
        <v>3</v>
      </c>
      <c r="R7" s="509" t="str">
        <f>OP_選手権_順位決定戦!G50</f>
        <v>ウエバーにて決定</v>
      </c>
      <c r="S7" s="511" t="s">
        <v>22</v>
      </c>
      <c r="T7" s="510">
        <v>11</v>
      </c>
      <c r="U7" s="509" t="str">
        <f>OP_選手権_順位決定戦!W50</f>
        <v>ウエバーにて決定</v>
      </c>
    </row>
    <row r="8" spans="1:21" ht="20.25" customHeight="1" x14ac:dyDescent="0.2">
      <c r="A8" s="745"/>
      <c r="B8" s="1333"/>
      <c r="C8" s="1339"/>
      <c r="D8" s="1336"/>
      <c r="E8" s="342">
        <v>0.78472222222222221</v>
      </c>
      <c r="F8" s="327"/>
      <c r="G8" s="328"/>
      <c r="H8" s="342">
        <v>0.79861111111111116</v>
      </c>
      <c r="I8" s="327"/>
      <c r="J8" s="328"/>
      <c r="K8" s="651"/>
      <c r="L8" s="211"/>
      <c r="M8" s="1310"/>
      <c r="N8" s="1300"/>
      <c r="O8" s="1312"/>
      <c r="P8" s="512">
        <v>0.47222222222222227</v>
      </c>
      <c r="Q8" s="513">
        <v>4</v>
      </c>
      <c r="R8" s="105" t="str">
        <f>OP_選手権_順位決定戦!I50</f>
        <v>1部
8位</v>
      </c>
      <c r="S8" s="512">
        <v>0.4861111111111111</v>
      </c>
      <c r="T8" s="513">
        <v>12</v>
      </c>
      <c r="U8" s="105" t="str">
        <f>OP_選手権_順位決定戦!Y50</f>
        <v>1部
6位</v>
      </c>
    </row>
    <row r="9" spans="1:21" ht="18" customHeight="1" thickBot="1" x14ac:dyDescent="0.25">
      <c r="A9" s="863"/>
      <c r="B9" s="1334"/>
      <c r="C9" s="1343"/>
      <c r="D9" s="1337"/>
      <c r="E9" s="860" t="s">
        <v>21</v>
      </c>
      <c r="F9" s="861" t="str">
        <f>E3</f>
        <v>①</v>
      </c>
      <c r="G9" s="862" t="s">
        <v>23</v>
      </c>
      <c r="H9" s="352" t="s">
        <v>21</v>
      </c>
      <c r="I9" s="861" t="str">
        <f>E3</f>
        <v>①</v>
      </c>
      <c r="J9" s="862" t="s">
        <v>23</v>
      </c>
      <c r="K9" s="651"/>
      <c r="L9" s="211"/>
      <c r="M9" s="1310"/>
      <c r="N9" s="1315"/>
      <c r="O9" s="1312"/>
      <c r="P9" s="693" t="s">
        <v>21</v>
      </c>
      <c r="Q9" s="696" t="str">
        <f>P3</f>
        <v>①</v>
      </c>
      <c r="R9" s="697" t="s">
        <v>23</v>
      </c>
      <c r="S9" s="693" t="s">
        <v>21</v>
      </c>
      <c r="T9" s="696" t="str">
        <f>P3</f>
        <v>①</v>
      </c>
      <c r="U9" s="697" t="s">
        <v>23</v>
      </c>
    </row>
    <row r="10" spans="1:21" ht="18" customHeight="1" thickBot="1" x14ac:dyDescent="0.25">
      <c r="K10" s="651"/>
      <c r="L10" s="211"/>
      <c r="M10" s="1310"/>
      <c r="N10" s="1299"/>
      <c r="O10" s="1312"/>
      <c r="P10" s="511"/>
      <c r="Q10" s="514">
        <f>T6-1</f>
        <v>-435</v>
      </c>
      <c r="R10" s="515" t="s">
        <v>459</v>
      </c>
      <c r="S10" s="511"/>
      <c r="T10" s="514">
        <f>Q10-1</f>
        <v>-436</v>
      </c>
      <c r="U10" s="515" t="s">
        <v>459</v>
      </c>
    </row>
    <row r="11" spans="1:21" ht="20.25" customHeight="1" thickBot="1" x14ac:dyDescent="0.25">
      <c r="A11" s="732" t="s">
        <v>11</v>
      </c>
      <c r="B11" s="733" t="s">
        <v>12</v>
      </c>
      <c r="C11" s="1342" t="s">
        <v>13</v>
      </c>
      <c r="D11" s="1331"/>
      <c r="E11" s="821" t="s">
        <v>14</v>
      </c>
      <c r="F11" s="1342" t="s">
        <v>15</v>
      </c>
      <c r="G11" s="1331"/>
      <c r="H11" s="733" t="s">
        <v>14</v>
      </c>
      <c r="I11" s="1330" t="s">
        <v>16</v>
      </c>
      <c r="J11" s="1331"/>
      <c r="K11" s="651"/>
      <c r="L11" s="211"/>
      <c r="M11" s="1310"/>
      <c r="N11" s="1300"/>
      <c r="O11" s="1312"/>
      <c r="P11" s="511" t="s">
        <v>24</v>
      </c>
      <c r="Q11" s="510">
        <v>5</v>
      </c>
      <c r="R11" s="509" t="str">
        <f>OP_選手権_順位決定戦!K50</f>
        <v>1部
5位</v>
      </c>
      <c r="S11" s="511" t="s">
        <v>24</v>
      </c>
      <c r="T11" s="510">
        <v>13</v>
      </c>
      <c r="U11" s="509" t="str">
        <f>OP_選手権_順位決定戦!AA50</f>
        <v>1部
7位</v>
      </c>
    </row>
    <row r="12" spans="1:21" ht="20.25" customHeight="1" thickBot="1" x14ac:dyDescent="0.25">
      <c r="A12" s="735"/>
      <c r="B12" s="1332" t="s">
        <v>69</v>
      </c>
      <c r="C12" s="736" t="s">
        <v>17</v>
      </c>
      <c r="D12" s="737" t="s">
        <v>18</v>
      </c>
      <c r="E12" s="738"/>
      <c r="F12" s="323"/>
      <c r="G12" s="739"/>
      <c r="H12" s="738"/>
      <c r="I12" s="323"/>
      <c r="J12" s="324"/>
      <c r="K12" s="651"/>
      <c r="L12" s="211"/>
      <c r="M12" s="1310"/>
      <c r="N12" s="1300"/>
      <c r="O12" s="1312"/>
      <c r="P12" s="311">
        <v>0.54166666666666663</v>
      </c>
      <c r="Q12" s="513">
        <v>6</v>
      </c>
      <c r="R12" s="105" t="str">
        <f>OP_選手権_順位決定戦!M50</f>
        <v>ウエバーにて決定</v>
      </c>
      <c r="S12" s="311">
        <v>0.55555555555555558</v>
      </c>
      <c r="T12" s="513">
        <v>14</v>
      </c>
      <c r="U12" s="105" t="str">
        <f>OP_選手権_順位決定戦!AC50</f>
        <v>ウエバーにて決定</v>
      </c>
    </row>
    <row r="13" spans="1:21" ht="18" customHeight="1" thickBot="1" x14ac:dyDescent="0.25">
      <c r="A13" s="740">
        <v>10</v>
      </c>
      <c r="B13" s="1333"/>
      <c r="C13" s="1344">
        <f>G17</f>
        <v>0</v>
      </c>
      <c r="D13" s="1335"/>
      <c r="E13" s="341" t="s">
        <v>19</v>
      </c>
      <c r="F13" s="325"/>
      <c r="G13" s="326"/>
      <c r="H13" s="341" t="s">
        <v>19</v>
      </c>
      <c r="I13" s="325"/>
      <c r="J13" s="331"/>
      <c r="K13" s="651"/>
      <c r="L13" s="211"/>
      <c r="M13" s="1310"/>
      <c r="N13" s="1315"/>
      <c r="O13" s="1313"/>
      <c r="P13" s="693" t="s">
        <v>21</v>
      </c>
      <c r="Q13" s="696" t="str">
        <f>P7</f>
        <v>②</v>
      </c>
      <c r="R13" s="697" t="s">
        <v>23</v>
      </c>
      <c r="S13" s="693" t="s">
        <v>21</v>
      </c>
      <c r="T13" s="696" t="str">
        <f>S7</f>
        <v>②</v>
      </c>
      <c r="U13" s="697" t="s">
        <v>23</v>
      </c>
    </row>
    <row r="14" spans="1:21" ht="18" customHeight="1" thickBot="1" x14ac:dyDescent="0.25">
      <c r="A14" s="741" t="s">
        <v>26</v>
      </c>
      <c r="B14" s="1333"/>
      <c r="C14" s="1339"/>
      <c r="D14" s="1336"/>
      <c r="E14" s="342">
        <v>0.72916666666666663</v>
      </c>
      <c r="F14" s="327"/>
      <c r="G14" s="328"/>
      <c r="H14" s="342">
        <v>0.74305555555555547</v>
      </c>
      <c r="I14" s="327"/>
      <c r="J14" s="328"/>
      <c r="K14" s="651"/>
      <c r="L14" s="362"/>
      <c r="M14" s="1310"/>
      <c r="N14" s="1299"/>
      <c r="O14" s="361" t="s">
        <v>18</v>
      </c>
      <c r="P14" s="511"/>
      <c r="Q14" s="514">
        <f>T10-1</f>
        <v>-437</v>
      </c>
      <c r="R14" s="515" t="s">
        <v>459</v>
      </c>
      <c r="S14" s="511"/>
      <c r="T14" s="514">
        <f>Q14-1</f>
        <v>-438</v>
      </c>
      <c r="U14" s="515" t="s">
        <v>459</v>
      </c>
    </row>
    <row r="15" spans="1:21" ht="20.25" customHeight="1" thickBot="1" x14ac:dyDescent="0.25">
      <c r="A15" s="741">
        <v>24</v>
      </c>
      <c r="B15" s="1333"/>
      <c r="C15" s="1340"/>
      <c r="D15" s="1336"/>
      <c r="E15" s="860" t="s">
        <v>21</v>
      </c>
      <c r="F15" s="861" t="str">
        <f>E17</f>
        <v>②</v>
      </c>
      <c r="G15" s="862" t="s">
        <v>23</v>
      </c>
      <c r="H15" s="352" t="s">
        <v>21</v>
      </c>
      <c r="I15" s="861" t="str">
        <f>H17</f>
        <v>②</v>
      </c>
      <c r="J15" s="862" t="s">
        <v>23</v>
      </c>
      <c r="K15" s="651"/>
      <c r="L15" s="362"/>
      <c r="M15" s="1310"/>
      <c r="N15" s="1300"/>
      <c r="O15" s="1311"/>
      <c r="P15" s="511" t="s">
        <v>25</v>
      </c>
      <c r="Q15" s="510">
        <v>7</v>
      </c>
      <c r="R15" s="509" t="str">
        <f>OP_選手権_順位決定戦!O50</f>
        <v>ウエバーにて決定</v>
      </c>
      <c r="S15" s="511" t="s">
        <v>25</v>
      </c>
      <c r="T15" s="510">
        <v>15</v>
      </c>
      <c r="U15" s="509" t="str">
        <f>OP_選手権_順位決定戦!AE50</f>
        <v>ウエバーにて決定</v>
      </c>
    </row>
    <row r="16" spans="1:21" ht="20.25" customHeight="1" x14ac:dyDescent="0.2">
      <c r="A16" s="741" t="s">
        <v>11</v>
      </c>
      <c r="B16" s="1333"/>
      <c r="C16" s="1383">
        <f>G14</f>
        <v>0</v>
      </c>
      <c r="D16" s="1336"/>
      <c r="E16" s="341"/>
      <c r="F16" s="323"/>
      <c r="G16" s="739"/>
      <c r="H16" s="341"/>
      <c r="I16" s="323"/>
      <c r="J16" s="739"/>
      <c r="K16" s="651"/>
      <c r="L16" s="362">
        <v>11</v>
      </c>
      <c r="M16" s="1310"/>
      <c r="N16" s="1300"/>
      <c r="O16" s="1312"/>
      <c r="P16" s="512">
        <v>0.61111111111111105</v>
      </c>
      <c r="Q16" s="513">
        <v>8</v>
      </c>
      <c r="R16" s="105" t="str">
        <f>OP_選手権_順位決定戦!Q50</f>
        <v>1部
4位</v>
      </c>
      <c r="S16" s="512">
        <v>0.625</v>
      </c>
      <c r="T16" s="513">
        <v>16</v>
      </c>
      <c r="U16" s="105" t="str">
        <f>OP_選手権_順位決定戦!AG50</f>
        <v>1部
2位</v>
      </c>
    </row>
    <row r="17" spans="1:21" ht="18" customHeight="1" thickBot="1" x14ac:dyDescent="0.25">
      <c r="A17" s="745" t="s">
        <v>29</v>
      </c>
      <c r="B17" s="1333"/>
      <c r="C17" s="1339"/>
      <c r="D17" s="1336"/>
      <c r="E17" s="341" t="s">
        <v>22</v>
      </c>
      <c r="F17" s="325"/>
      <c r="G17" s="326"/>
      <c r="H17" s="341" t="s">
        <v>22</v>
      </c>
      <c r="I17" s="325"/>
      <c r="J17" s="331"/>
      <c r="K17" s="651"/>
      <c r="L17" s="511" t="s">
        <v>26</v>
      </c>
      <c r="M17" s="1310"/>
      <c r="N17" s="1315"/>
      <c r="O17" s="1312"/>
      <c r="P17" s="693" t="s">
        <v>21</v>
      </c>
      <c r="Q17" s="525" t="str">
        <f>P19</f>
        <v>⑤</v>
      </c>
      <c r="R17" s="113" t="s">
        <v>23</v>
      </c>
      <c r="S17" s="530" t="s">
        <v>21</v>
      </c>
      <c r="T17" s="525" t="str">
        <f>S19</f>
        <v>⑤</v>
      </c>
      <c r="U17" s="113" t="s">
        <v>23</v>
      </c>
    </row>
    <row r="18" spans="1:21" ht="18" customHeight="1" x14ac:dyDescent="0.2">
      <c r="A18" s="745"/>
      <c r="B18" s="1333"/>
      <c r="C18" s="1339"/>
      <c r="D18" s="1336"/>
      <c r="E18" s="342">
        <v>0.78472222222222221</v>
      </c>
      <c r="F18" s="327"/>
      <c r="G18" s="328"/>
      <c r="H18" s="342">
        <v>0.79861111111111116</v>
      </c>
      <c r="I18" s="327"/>
      <c r="J18" s="328"/>
      <c r="K18" s="651"/>
      <c r="L18" s="511">
        <v>3</v>
      </c>
      <c r="M18" s="1310"/>
      <c r="N18" s="1299"/>
      <c r="O18" s="1328"/>
      <c r="P18" s="511"/>
      <c r="Q18" s="514">
        <f>T14-1</f>
        <v>-439</v>
      </c>
      <c r="R18" s="111" t="s">
        <v>437</v>
      </c>
      <c r="S18" s="658"/>
      <c r="T18" s="514">
        <f>Q18-1</f>
        <v>-440</v>
      </c>
      <c r="U18" s="111" t="s">
        <v>438</v>
      </c>
    </row>
    <row r="19" spans="1:21" ht="20.25" customHeight="1" thickBot="1" x14ac:dyDescent="0.25">
      <c r="A19" s="863"/>
      <c r="B19" s="1334"/>
      <c r="C19" s="1343"/>
      <c r="D19" s="1337"/>
      <c r="E19" s="860" t="s">
        <v>21</v>
      </c>
      <c r="F19" s="861" t="str">
        <f>E13</f>
        <v>①</v>
      </c>
      <c r="G19" s="862" t="s">
        <v>23</v>
      </c>
      <c r="H19" s="352" t="s">
        <v>21</v>
      </c>
      <c r="I19" s="861" t="str">
        <f>E13</f>
        <v>①</v>
      </c>
      <c r="J19" s="862" t="s">
        <v>23</v>
      </c>
      <c r="K19" s="651"/>
      <c r="L19" s="511" t="s">
        <v>11</v>
      </c>
      <c r="M19" s="1310"/>
      <c r="N19" s="1300"/>
      <c r="O19" s="1328"/>
      <c r="P19" s="511" t="s">
        <v>27</v>
      </c>
      <c r="Q19" s="101">
        <v>1</v>
      </c>
      <c r="R19" s="509" t="str">
        <f>OP_リーグ戦!B10</f>
        <v>1部リーグA1位</v>
      </c>
      <c r="S19" s="511" t="s">
        <v>262</v>
      </c>
      <c r="T19" s="101">
        <v>1</v>
      </c>
      <c r="U19" s="509" t="str">
        <f>OP_リーグ戦!B11</f>
        <v>1部リーグA2位</v>
      </c>
    </row>
    <row r="20" spans="1:21" ht="20.25" customHeight="1" thickBot="1" x14ac:dyDescent="0.25">
      <c r="K20" s="651"/>
      <c r="L20" s="211" t="s">
        <v>70</v>
      </c>
      <c r="M20" s="1310"/>
      <c r="N20" s="1300"/>
      <c r="O20" s="1328"/>
      <c r="P20" s="512">
        <v>0.68055555555555547</v>
      </c>
      <c r="Q20" s="100">
        <v>2</v>
      </c>
      <c r="R20" s="508" t="str">
        <f>OP_リーグ戦!C10</f>
        <v>1部リーグB1位</v>
      </c>
      <c r="S20" s="311">
        <v>0.69444444444444453</v>
      </c>
      <c r="T20" s="100">
        <v>2</v>
      </c>
      <c r="U20" s="508" t="str">
        <f>OP_リーグ戦!C11</f>
        <v>1部リーグB2位</v>
      </c>
    </row>
    <row r="21" spans="1:21" ht="18" customHeight="1" thickBot="1" x14ac:dyDescent="0.25">
      <c r="A21" s="732" t="s">
        <v>11</v>
      </c>
      <c r="B21" s="733" t="s">
        <v>12</v>
      </c>
      <c r="C21" s="1342" t="s">
        <v>13</v>
      </c>
      <c r="D21" s="1331"/>
      <c r="E21" s="821" t="s">
        <v>14</v>
      </c>
      <c r="F21" s="1342" t="s">
        <v>15</v>
      </c>
      <c r="G21" s="1331"/>
      <c r="H21" s="733" t="s">
        <v>14</v>
      </c>
      <c r="I21" s="1330" t="s">
        <v>16</v>
      </c>
      <c r="J21" s="1331"/>
      <c r="K21" s="651"/>
      <c r="L21" s="511"/>
      <c r="M21" s="1310"/>
      <c r="N21" s="1315"/>
      <c r="O21" s="1328"/>
      <c r="P21" s="693" t="s">
        <v>21</v>
      </c>
      <c r="Q21" s="527" t="str">
        <f>P15</f>
        <v>④</v>
      </c>
      <c r="R21" s="528" t="s">
        <v>23</v>
      </c>
      <c r="S21" s="530" t="s">
        <v>21</v>
      </c>
      <c r="T21" s="525" t="str">
        <f>S15</f>
        <v>④</v>
      </c>
      <c r="U21" s="526" t="s">
        <v>23</v>
      </c>
    </row>
    <row r="22" spans="1:21" ht="18" customHeight="1" thickBot="1" x14ac:dyDescent="0.25">
      <c r="A22" s="735"/>
      <c r="B22" s="1332" t="s">
        <v>363</v>
      </c>
      <c r="C22" s="736" t="s">
        <v>17</v>
      </c>
      <c r="D22" s="737" t="s">
        <v>18</v>
      </c>
      <c r="E22" s="738"/>
      <c r="F22" s="323"/>
      <c r="G22" s="324"/>
      <c r="H22" s="738"/>
      <c r="I22" s="323"/>
      <c r="J22" s="324"/>
      <c r="K22" s="651"/>
      <c r="L22" s="431"/>
      <c r="M22" s="1310"/>
      <c r="N22" s="1299"/>
      <c r="O22" s="1328"/>
      <c r="P22" s="511"/>
      <c r="Q22" s="517"/>
      <c r="R22" s="518"/>
      <c r="S22" s="658"/>
      <c r="T22" s="514"/>
      <c r="U22" s="515"/>
    </row>
    <row r="23" spans="1:21" ht="20.25" customHeight="1" x14ac:dyDescent="0.2">
      <c r="A23" s="740">
        <v>10</v>
      </c>
      <c r="B23" s="1333"/>
      <c r="C23" s="1344">
        <f>G27</f>
        <v>0</v>
      </c>
      <c r="D23" s="1335"/>
      <c r="E23" s="341" t="s">
        <v>19</v>
      </c>
      <c r="F23" s="325"/>
      <c r="G23" s="331"/>
      <c r="H23" s="341" t="s">
        <v>19</v>
      </c>
      <c r="I23" s="325"/>
      <c r="J23" s="331"/>
      <c r="K23" s="651"/>
      <c r="L23" s="431"/>
      <c r="M23" s="1310"/>
      <c r="N23" s="1300"/>
      <c r="O23" s="1328"/>
      <c r="P23" s="511" t="s">
        <v>30</v>
      </c>
      <c r="Q23" s="510"/>
      <c r="R23" s="509"/>
      <c r="S23" s="511" t="s">
        <v>199</v>
      </c>
      <c r="T23" s="531"/>
      <c r="U23" s="509"/>
    </row>
    <row r="24" spans="1:21" ht="20.25" customHeight="1" x14ac:dyDescent="0.2">
      <c r="A24" s="741" t="s">
        <v>26</v>
      </c>
      <c r="B24" s="1333"/>
      <c r="C24" s="1339"/>
      <c r="D24" s="1336"/>
      <c r="E24" s="342">
        <v>0.72916666666666663</v>
      </c>
      <c r="F24" s="327"/>
      <c r="G24" s="332"/>
      <c r="H24" s="342">
        <v>0.74305555555555547</v>
      </c>
      <c r="I24" s="327"/>
      <c r="J24" s="328"/>
      <c r="K24" s="651"/>
      <c r="L24" s="431"/>
      <c r="M24" s="1310"/>
      <c r="N24" s="1300"/>
      <c r="O24" s="1328"/>
      <c r="P24" s="512"/>
      <c r="Q24" s="513"/>
      <c r="R24" s="508"/>
      <c r="S24" s="311"/>
      <c r="T24" s="532"/>
      <c r="U24" s="508"/>
    </row>
    <row r="25" spans="1:21" ht="18" customHeight="1" thickBot="1" x14ac:dyDescent="0.25">
      <c r="A25" s="741">
        <v>30</v>
      </c>
      <c r="B25" s="1333"/>
      <c r="C25" s="1340"/>
      <c r="D25" s="1336"/>
      <c r="E25" s="860" t="s">
        <v>21</v>
      </c>
      <c r="F25" s="861" t="str">
        <f>E27</f>
        <v>②</v>
      </c>
      <c r="G25" s="862" t="s">
        <v>23</v>
      </c>
      <c r="H25" s="352" t="s">
        <v>21</v>
      </c>
      <c r="I25" s="861" t="str">
        <f>H27</f>
        <v>②</v>
      </c>
      <c r="J25" s="862" t="s">
        <v>23</v>
      </c>
      <c r="K25" s="651"/>
      <c r="L25" s="431"/>
      <c r="M25" s="1310"/>
      <c r="N25" s="1315"/>
      <c r="O25" s="1385"/>
      <c r="P25" s="693" t="s">
        <v>21</v>
      </c>
      <c r="Q25" s="525"/>
      <c r="R25" s="529"/>
      <c r="S25" s="520" t="s">
        <v>21</v>
      </c>
      <c r="T25" s="527"/>
      <c r="U25" s="528"/>
    </row>
    <row r="26" spans="1:21" ht="18" customHeight="1" thickBot="1" x14ac:dyDescent="0.25">
      <c r="A26" s="741" t="s">
        <v>11</v>
      </c>
      <c r="B26" s="1333"/>
      <c r="C26" s="1383">
        <f>G24</f>
        <v>0</v>
      </c>
      <c r="D26" s="1336"/>
      <c r="E26" s="341"/>
      <c r="F26" s="323"/>
      <c r="G26" s="739"/>
      <c r="H26" s="341"/>
      <c r="I26" s="323"/>
      <c r="J26" s="739"/>
      <c r="K26" s="651"/>
      <c r="L26" s="431"/>
      <c r="M26" s="1310"/>
      <c r="N26" s="1299"/>
      <c r="O26" s="516" t="s">
        <v>18</v>
      </c>
      <c r="P26" s="511"/>
      <c r="Q26" s="514"/>
      <c r="R26" s="441"/>
      <c r="S26" s="658"/>
      <c r="T26" s="668"/>
      <c r="U26" s="518"/>
    </row>
    <row r="27" spans="1:21" ht="20.25" customHeight="1" x14ac:dyDescent="0.2">
      <c r="A27" s="745" t="s">
        <v>28</v>
      </c>
      <c r="B27" s="1333"/>
      <c r="C27" s="1339"/>
      <c r="D27" s="1336"/>
      <c r="E27" s="341" t="s">
        <v>22</v>
      </c>
      <c r="F27" s="325"/>
      <c r="G27" s="326"/>
      <c r="H27" s="341" t="s">
        <v>22</v>
      </c>
      <c r="I27" s="325"/>
      <c r="J27" s="331"/>
      <c r="K27" s="651"/>
      <c r="L27" s="431"/>
      <c r="M27" s="1310"/>
      <c r="N27" s="1300"/>
      <c r="O27" s="1345"/>
      <c r="P27" s="511" t="s">
        <v>31</v>
      </c>
      <c r="Q27" s="510"/>
      <c r="R27" s="284"/>
      <c r="S27" s="511" t="s">
        <v>31</v>
      </c>
      <c r="T27" s="510"/>
      <c r="U27" s="103"/>
    </row>
    <row r="28" spans="1:21" ht="20.25" customHeight="1" x14ac:dyDescent="0.2">
      <c r="A28" s="745"/>
      <c r="B28" s="1333"/>
      <c r="C28" s="1339"/>
      <c r="D28" s="1336"/>
      <c r="E28" s="342">
        <v>0.78472222222222221</v>
      </c>
      <c r="F28" s="327"/>
      <c r="G28" s="328"/>
      <c r="H28" s="342">
        <v>0.79861111111111116</v>
      </c>
      <c r="I28" s="327"/>
      <c r="J28" s="328"/>
      <c r="K28" s="651"/>
      <c r="L28" s="211"/>
      <c r="M28" s="1310"/>
      <c r="N28" s="1300"/>
      <c r="O28" s="1328"/>
      <c r="P28" s="512"/>
      <c r="Q28" s="513"/>
      <c r="R28" s="667"/>
      <c r="S28" s="512"/>
      <c r="T28" s="513"/>
      <c r="U28" s="105"/>
    </row>
    <row r="29" spans="1:21" ht="18" customHeight="1" thickBot="1" x14ac:dyDescent="0.25">
      <c r="A29" s="863"/>
      <c r="B29" s="1334"/>
      <c r="C29" s="1343"/>
      <c r="D29" s="1337"/>
      <c r="E29" s="860" t="s">
        <v>21</v>
      </c>
      <c r="F29" s="861" t="str">
        <f>E23</f>
        <v>①</v>
      </c>
      <c r="G29" s="862" t="s">
        <v>23</v>
      </c>
      <c r="H29" s="352" t="s">
        <v>21</v>
      </c>
      <c r="I29" s="861" t="str">
        <f>E23</f>
        <v>①</v>
      </c>
      <c r="J29" s="862" t="s">
        <v>23</v>
      </c>
      <c r="K29" s="651"/>
      <c r="L29" s="211"/>
      <c r="M29" s="1310"/>
      <c r="N29" s="1315"/>
      <c r="O29" s="1328"/>
      <c r="P29" s="693" t="s">
        <v>21</v>
      </c>
      <c r="Q29" s="527"/>
      <c r="R29" s="666"/>
      <c r="S29" s="520" t="s">
        <v>21</v>
      </c>
      <c r="T29" s="114"/>
      <c r="U29" s="113"/>
    </row>
    <row r="30" spans="1:21" ht="18" customHeight="1" x14ac:dyDescent="0.2">
      <c r="A30" s="651"/>
      <c r="B30" s="440"/>
      <c r="C30" s="445"/>
      <c r="D30" s="440"/>
      <c r="E30" s="651"/>
      <c r="F30" s="340"/>
      <c r="G30" s="651"/>
      <c r="H30" s="651"/>
      <c r="I30" s="340"/>
      <c r="J30" s="651"/>
      <c r="K30" s="651"/>
      <c r="L30" s="211"/>
      <c r="M30" s="1310"/>
      <c r="N30" s="1299"/>
      <c r="O30" s="1312"/>
      <c r="P30" s="511"/>
      <c r="Q30" s="517"/>
      <c r="R30" s="518"/>
      <c r="S30" s="511"/>
      <c r="T30" s="339"/>
      <c r="U30" s="653"/>
    </row>
    <row r="31" spans="1:21" ht="20.25" customHeight="1" x14ac:dyDescent="0.2">
      <c r="A31" s="651"/>
      <c r="B31" s="440"/>
      <c r="C31" s="445"/>
      <c r="D31" s="440"/>
      <c r="E31" s="651"/>
      <c r="F31" s="651"/>
      <c r="G31" s="126"/>
      <c r="H31" s="126"/>
      <c r="I31" s="651"/>
      <c r="J31" s="1"/>
      <c r="K31" s="651"/>
      <c r="L31" s="211"/>
      <c r="M31" s="1310"/>
      <c r="N31" s="1300"/>
      <c r="O31" s="1312"/>
      <c r="P31" s="511" t="s">
        <v>32</v>
      </c>
      <c r="Q31" s="510"/>
      <c r="R31" s="509"/>
      <c r="S31" s="511" t="s">
        <v>32</v>
      </c>
      <c r="T31" s="510"/>
      <c r="U31" s="103"/>
    </row>
    <row r="32" spans="1:21" ht="20.25" customHeight="1" x14ac:dyDescent="0.2">
      <c r="A32" s="651"/>
      <c r="B32" s="651"/>
      <c r="C32" s="445"/>
      <c r="D32" s="440"/>
      <c r="E32" s="265"/>
      <c r="F32" s="651"/>
      <c r="G32" s="1"/>
      <c r="H32" s="1"/>
      <c r="I32" s="651"/>
      <c r="J32" s="1"/>
      <c r="K32" s="651"/>
      <c r="L32" s="211"/>
      <c r="M32" s="511"/>
      <c r="N32" s="1300"/>
      <c r="O32" s="1312"/>
      <c r="P32" s="512"/>
      <c r="Q32" s="513"/>
      <c r="R32" s="508"/>
      <c r="S32" s="265"/>
      <c r="T32" s="513"/>
      <c r="U32" s="105"/>
    </row>
    <row r="33" spans="1:21" ht="18" customHeight="1" thickBot="1" x14ac:dyDescent="0.25">
      <c r="A33" s="651"/>
      <c r="B33" s="651"/>
      <c r="C33" s="445"/>
      <c r="D33" s="440"/>
      <c r="E33" s="651"/>
      <c r="F33" s="122"/>
      <c r="G33" s="123"/>
      <c r="H33" s="123"/>
      <c r="I33" s="122"/>
      <c r="J33" s="123"/>
      <c r="K33" s="651"/>
      <c r="L33" s="655"/>
      <c r="M33" s="654"/>
      <c r="N33" s="1301"/>
      <c r="O33" s="1313"/>
      <c r="P33" s="693" t="s">
        <v>21</v>
      </c>
      <c r="Q33" s="114"/>
      <c r="R33" s="113"/>
      <c r="S33" s="308" t="s">
        <v>21</v>
      </c>
      <c r="T33" s="114"/>
      <c r="U33" s="113"/>
    </row>
    <row r="34" spans="1:21" ht="18" customHeight="1" x14ac:dyDescent="0.2">
      <c r="C34" s="439"/>
      <c r="D34" s="440"/>
      <c r="K34" s="651"/>
      <c r="N34" s="651"/>
      <c r="O34" s="440"/>
    </row>
    <row r="35" spans="1:21" ht="20.25" customHeight="1" x14ac:dyDescent="0.2">
      <c r="C35" s="439"/>
      <c r="D35" s="440"/>
      <c r="K35" s="651"/>
      <c r="N35" s="439"/>
      <c r="O35" s="440"/>
    </row>
    <row r="36" spans="1:21" ht="20.25" customHeight="1" x14ac:dyDescent="0.2">
      <c r="C36" s="439"/>
      <c r="D36" s="440"/>
      <c r="K36" s="651"/>
      <c r="N36" s="439"/>
      <c r="O36" s="440"/>
    </row>
  </sheetData>
  <mergeCells count="36">
    <mergeCell ref="T1:U1"/>
    <mergeCell ref="C1:D1"/>
    <mergeCell ref="F1:G1"/>
    <mergeCell ref="I1:J1"/>
    <mergeCell ref="N1:O1"/>
    <mergeCell ref="Q1:R1"/>
    <mergeCell ref="B22:B29"/>
    <mergeCell ref="B2:B9"/>
    <mergeCell ref="C3:C5"/>
    <mergeCell ref="D3:D9"/>
    <mergeCell ref="N3:N5"/>
    <mergeCell ref="M4:M31"/>
    <mergeCell ref="C6:C9"/>
    <mergeCell ref="N6:N9"/>
    <mergeCell ref="N10:N13"/>
    <mergeCell ref="C11:D11"/>
    <mergeCell ref="F11:G11"/>
    <mergeCell ref="I11:J11"/>
    <mergeCell ref="B12:B19"/>
    <mergeCell ref="D13:D19"/>
    <mergeCell ref="N14:N17"/>
    <mergeCell ref="N18:N21"/>
    <mergeCell ref="N30:N33"/>
    <mergeCell ref="N26:N29"/>
    <mergeCell ref="O27:O33"/>
    <mergeCell ref="C13:C15"/>
    <mergeCell ref="C16:C19"/>
    <mergeCell ref="C21:D21"/>
    <mergeCell ref="F21:G21"/>
    <mergeCell ref="I21:J21"/>
    <mergeCell ref="C23:C25"/>
    <mergeCell ref="D23:D29"/>
    <mergeCell ref="C26:C29"/>
    <mergeCell ref="O15:O25"/>
    <mergeCell ref="N22:N25"/>
    <mergeCell ref="O3:O13"/>
  </mergeCells>
  <phoneticPr fontId="20"/>
  <dataValidations count="1">
    <dataValidation imeMode="halfAlpha" allowBlank="1" showInputMessage="1" showErrorMessage="1" sqref="R4 J27 G7 J32 J3 G3 J7 G17 J13 G31:H32 R16 J17 G27 J23 U32 U23:U24 R19 R8 G13 U12 R31:R32 G24 R27:R28 R12 U28 U19 U4 U16 U8 R23:R24" xr:uid="{00000000-0002-0000-2800-000000000000}"/>
  </dataValidations>
  <pageMargins left="0.7" right="0.7" top="0.43" bottom="0.45" header="0.3" footer="0.3"/>
  <pageSetup paperSize="9" scale="91"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U36"/>
  <sheetViews>
    <sheetView showGridLines="0" view="pageBreakPreview" topLeftCell="K1" zoomScale="90" zoomScaleNormal="100" zoomScaleSheetLayoutView="90" workbookViewId="0">
      <selection activeCell="K1" sqref="K1"/>
    </sheetView>
  </sheetViews>
  <sheetFormatPr defaultColWidth="8.88671875" defaultRowHeight="14.4" x14ac:dyDescent="0.2"/>
  <cols>
    <col min="1" max="2" width="6.6640625" style="505" hidden="1" customWidth="1"/>
    <col min="3" max="3" width="8.88671875" style="505" hidden="1" customWidth="1"/>
    <col min="4" max="4" width="5.109375" style="505" hidden="1" customWidth="1"/>
    <col min="5" max="5" width="6.6640625" style="505" hidden="1" customWidth="1"/>
    <col min="6" max="6" width="5.6640625" style="505" hidden="1" customWidth="1"/>
    <col min="7" max="7" width="18.6640625" style="505" hidden="1" customWidth="1"/>
    <col min="8" max="8" width="6.6640625" style="505" hidden="1" customWidth="1"/>
    <col min="9" max="9" width="5.6640625" style="505" hidden="1" customWidth="1"/>
    <col min="10" max="10" width="18.6640625" style="505" hidden="1" customWidth="1"/>
    <col min="11" max="11" width="3.6640625" style="151" customWidth="1"/>
    <col min="12" max="13" width="6.6640625" style="505" customWidth="1"/>
    <col min="14" max="14" width="8.88671875" style="505" customWidth="1"/>
    <col min="15" max="15" width="5.109375" style="505" customWidth="1"/>
    <col min="16" max="16" width="6.6640625" style="938" customWidth="1"/>
    <col min="17" max="17" width="5.6640625" style="505" customWidth="1"/>
    <col min="18" max="18" width="18.6640625" style="505" customWidth="1"/>
    <col min="19" max="19" width="6.6640625" style="938" customWidth="1"/>
    <col min="20" max="20" width="5.6640625" style="505" customWidth="1"/>
    <col min="21" max="21" width="18.6640625" style="505" customWidth="1"/>
    <col min="22" max="16384" width="8.88671875" style="505"/>
  </cols>
  <sheetData>
    <row r="1" spans="1:21" ht="18" customHeight="1" thickBot="1" x14ac:dyDescent="0.25">
      <c r="A1" s="365" t="s">
        <v>11</v>
      </c>
      <c r="B1" s="364" t="s">
        <v>12</v>
      </c>
      <c r="C1" s="1307" t="s">
        <v>13</v>
      </c>
      <c r="D1" s="1308"/>
      <c r="E1" s="650" t="s">
        <v>14</v>
      </c>
      <c r="F1" s="1307" t="s">
        <v>15</v>
      </c>
      <c r="G1" s="1308"/>
      <c r="H1" s="364" t="s">
        <v>14</v>
      </c>
      <c r="I1" s="1309" t="s">
        <v>16</v>
      </c>
      <c r="J1" s="1308"/>
      <c r="K1" s="651"/>
      <c r="L1" s="365" t="s">
        <v>11</v>
      </c>
      <c r="M1" s="364" t="s">
        <v>12</v>
      </c>
      <c r="N1" s="1307" t="s">
        <v>13</v>
      </c>
      <c r="O1" s="1308"/>
      <c r="P1" s="955" t="s">
        <v>14</v>
      </c>
      <c r="Q1" s="1307" t="s">
        <v>15</v>
      </c>
      <c r="R1" s="1308"/>
      <c r="S1" s="956" t="s">
        <v>14</v>
      </c>
      <c r="T1" s="1309" t="s">
        <v>16</v>
      </c>
      <c r="U1" s="1308"/>
    </row>
    <row r="2" spans="1:21" ht="18" customHeight="1" thickBot="1" x14ac:dyDescent="0.25">
      <c r="A2" s="735"/>
      <c r="B2" s="1332" t="s">
        <v>363</v>
      </c>
      <c r="C2" s="736" t="s">
        <v>17</v>
      </c>
      <c r="D2" s="737" t="s">
        <v>18</v>
      </c>
      <c r="E2" s="738"/>
      <c r="F2" s="323"/>
      <c r="G2" s="739"/>
      <c r="H2" s="738"/>
      <c r="I2" s="323"/>
      <c r="J2" s="324"/>
      <c r="K2" s="651"/>
      <c r="L2" s="442"/>
      <c r="M2" s="511"/>
      <c r="N2" s="360" t="s">
        <v>17</v>
      </c>
      <c r="O2" s="361" t="s">
        <v>18</v>
      </c>
      <c r="P2" s="947"/>
      <c r="Q2" s="514">
        <v>-451</v>
      </c>
      <c r="R2" s="515" t="s">
        <v>457</v>
      </c>
      <c r="S2" s="936"/>
      <c r="T2" s="514">
        <f>Q2-1</f>
        <v>-452</v>
      </c>
      <c r="U2" s="515" t="s">
        <v>457</v>
      </c>
    </row>
    <row r="3" spans="1:21" ht="20.25" customHeight="1" x14ac:dyDescent="0.2">
      <c r="A3" s="740">
        <v>11</v>
      </c>
      <c r="B3" s="1333"/>
      <c r="C3" s="1344">
        <f>G7</f>
        <v>0</v>
      </c>
      <c r="D3" s="1335"/>
      <c r="E3" s="341" t="s">
        <v>19</v>
      </c>
      <c r="F3" s="325"/>
      <c r="G3" s="326"/>
      <c r="H3" s="341" t="s">
        <v>19</v>
      </c>
      <c r="I3" s="325"/>
      <c r="J3" s="331"/>
      <c r="K3" s="651"/>
      <c r="L3" s="211"/>
      <c r="M3" s="511"/>
      <c r="N3" s="1314"/>
      <c r="O3" s="1311"/>
      <c r="P3" s="947" t="s">
        <v>19</v>
      </c>
      <c r="Q3" s="510">
        <v>21</v>
      </c>
      <c r="R3" s="509" t="str">
        <f>OP_選手権一次!E3</f>
        <v>1部9位</v>
      </c>
      <c r="S3" s="947" t="s">
        <v>19</v>
      </c>
      <c r="T3" s="510">
        <v>25</v>
      </c>
      <c r="U3" s="509" t="str">
        <f>OP_選手権一次!W3</f>
        <v>2部A 4位</v>
      </c>
    </row>
    <row r="4" spans="1:21" ht="20.25" customHeight="1" x14ac:dyDescent="0.2">
      <c r="A4" s="741" t="s">
        <v>26</v>
      </c>
      <c r="B4" s="1333"/>
      <c r="C4" s="1339"/>
      <c r="D4" s="1336"/>
      <c r="E4" s="342">
        <v>0.72916666666666663</v>
      </c>
      <c r="F4" s="327"/>
      <c r="G4" s="328"/>
      <c r="H4" s="342">
        <v>0.74305555555555547</v>
      </c>
      <c r="I4" s="327"/>
      <c r="J4" s="328"/>
      <c r="K4" s="651"/>
      <c r="L4" s="211"/>
      <c r="M4" s="1310" t="s">
        <v>71</v>
      </c>
      <c r="N4" s="1300"/>
      <c r="O4" s="1312"/>
      <c r="P4" s="948">
        <v>0.40277777777777773</v>
      </c>
      <c r="Q4" s="513"/>
      <c r="R4" s="508" t="s">
        <v>608</v>
      </c>
      <c r="S4" s="948">
        <v>0.41666666666666702</v>
      </c>
      <c r="T4" s="513"/>
      <c r="U4" s="508" t="s">
        <v>609</v>
      </c>
    </row>
    <row r="5" spans="1:21" ht="18" customHeight="1" thickBot="1" x14ac:dyDescent="0.25">
      <c r="A5" s="741">
        <v>7</v>
      </c>
      <c r="B5" s="1333"/>
      <c r="C5" s="1340"/>
      <c r="D5" s="1336"/>
      <c r="E5" s="860" t="s">
        <v>21</v>
      </c>
      <c r="F5" s="861" t="str">
        <f>E7</f>
        <v>②</v>
      </c>
      <c r="G5" s="862" t="s">
        <v>23</v>
      </c>
      <c r="H5" s="352" t="s">
        <v>21</v>
      </c>
      <c r="I5" s="861" t="str">
        <f>H7</f>
        <v>②</v>
      </c>
      <c r="J5" s="862" t="s">
        <v>23</v>
      </c>
      <c r="K5" s="651"/>
      <c r="L5" s="211"/>
      <c r="M5" s="1310"/>
      <c r="N5" s="1315"/>
      <c r="O5" s="1312"/>
      <c r="P5" s="693" t="s">
        <v>21</v>
      </c>
      <c r="Q5" s="114" t="str">
        <f>P7</f>
        <v>②</v>
      </c>
      <c r="R5" s="113" t="s">
        <v>23</v>
      </c>
      <c r="S5" s="308" t="s">
        <v>21</v>
      </c>
      <c r="T5" s="114" t="str">
        <f>S7</f>
        <v>②</v>
      </c>
      <c r="U5" s="113" t="s">
        <v>23</v>
      </c>
    </row>
    <row r="6" spans="1:21" ht="18" customHeight="1" x14ac:dyDescent="0.2">
      <c r="A6" s="741" t="s">
        <v>11</v>
      </c>
      <c r="B6" s="1333"/>
      <c r="C6" s="1383">
        <f>G4</f>
        <v>0</v>
      </c>
      <c r="D6" s="1336"/>
      <c r="E6" s="341"/>
      <c r="F6" s="323"/>
      <c r="G6" s="739"/>
      <c r="H6" s="341"/>
      <c r="I6" s="323"/>
      <c r="J6" s="739"/>
      <c r="K6" s="651"/>
      <c r="L6" s="211"/>
      <c r="M6" s="1310"/>
      <c r="N6" s="1299"/>
      <c r="O6" s="1312"/>
      <c r="P6" s="947"/>
      <c r="Q6" s="514">
        <f>T2-1</f>
        <v>-453</v>
      </c>
      <c r="R6" s="515" t="s">
        <v>457</v>
      </c>
      <c r="S6" s="947"/>
      <c r="T6" s="514">
        <f>Q6-1</f>
        <v>-454</v>
      </c>
      <c r="U6" s="515" t="s">
        <v>457</v>
      </c>
    </row>
    <row r="7" spans="1:21" ht="20.25" customHeight="1" x14ac:dyDescent="0.2">
      <c r="A7" s="745" t="s">
        <v>29</v>
      </c>
      <c r="B7" s="1333"/>
      <c r="C7" s="1339"/>
      <c r="D7" s="1336"/>
      <c r="E7" s="341" t="s">
        <v>22</v>
      </c>
      <c r="F7" s="325"/>
      <c r="G7" s="326"/>
      <c r="H7" s="341" t="s">
        <v>22</v>
      </c>
      <c r="I7" s="325"/>
      <c r="J7" s="331"/>
      <c r="K7" s="651"/>
      <c r="L7" s="211"/>
      <c r="M7" s="1310"/>
      <c r="N7" s="1300"/>
      <c r="O7" s="1312"/>
      <c r="P7" s="947" t="s">
        <v>22</v>
      </c>
      <c r="Q7" s="510">
        <v>22</v>
      </c>
      <c r="R7" s="509" t="str">
        <f>OP_選手権一次!E19</f>
        <v>2部A 1位</v>
      </c>
      <c r="S7" s="947" t="s">
        <v>22</v>
      </c>
      <c r="T7" s="510">
        <v>26</v>
      </c>
      <c r="U7" s="103" t="str">
        <f>OP_選手権一次!W19</f>
        <v>2部A 5位</v>
      </c>
    </row>
    <row r="8" spans="1:21" ht="20.25" customHeight="1" x14ac:dyDescent="0.2">
      <c r="A8" s="745"/>
      <c r="B8" s="1333"/>
      <c r="C8" s="1339"/>
      <c r="D8" s="1336"/>
      <c r="E8" s="342">
        <v>0.78472222222222221</v>
      </c>
      <c r="F8" s="327"/>
      <c r="G8" s="328"/>
      <c r="H8" s="342">
        <v>0.79861111111111116</v>
      </c>
      <c r="I8" s="327"/>
      <c r="J8" s="328"/>
      <c r="K8" s="651"/>
      <c r="L8" s="211"/>
      <c r="M8" s="1310"/>
      <c r="N8" s="1300"/>
      <c r="O8" s="1312"/>
      <c r="P8" s="948">
        <v>0.47222222222222227</v>
      </c>
      <c r="Q8" s="513"/>
      <c r="R8" s="508" t="s">
        <v>610</v>
      </c>
      <c r="S8" s="948">
        <v>0.4861111111111111</v>
      </c>
      <c r="T8" s="513"/>
      <c r="U8" s="508" t="s">
        <v>611</v>
      </c>
    </row>
    <row r="9" spans="1:21" ht="18" customHeight="1" thickBot="1" x14ac:dyDescent="0.25">
      <c r="A9" s="863"/>
      <c r="B9" s="1334"/>
      <c r="C9" s="1343"/>
      <c r="D9" s="1337"/>
      <c r="E9" s="860" t="s">
        <v>21</v>
      </c>
      <c r="F9" s="861" t="str">
        <f>E3</f>
        <v>①</v>
      </c>
      <c r="G9" s="862" t="s">
        <v>23</v>
      </c>
      <c r="H9" s="352" t="s">
        <v>21</v>
      </c>
      <c r="I9" s="861" t="str">
        <f>E3</f>
        <v>①</v>
      </c>
      <c r="J9" s="862" t="s">
        <v>23</v>
      </c>
      <c r="K9" s="651"/>
      <c r="L9" s="211"/>
      <c r="M9" s="1310"/>
      <c r="N9" s="1315"/>
      <c r="O9" s="1312"/>
      <c r="P9" s="693" t="s">
        <v>21</v>
      </c>
      <c r="Q9" s="299" t="str">
        <f>P3</f>
        <v>①</v>
      </c>
      <c r="R9" s="113" t="s">
        <v>23</v>
      </c>
      <c r="S9" s="308" t="s">
        <v>21</v>
      </c>
      <c r="T9" s="114" t="str">
        <f>P3</f>
        <v>①</v>
      </c>
      <c r="U9" s="528" t="s">
        <v>23</v>
      </c>
    </row>
    <row r="10" spans="1:21" ht="18" customHeight="1" thickBot="1" x14ac:dyDescent="0.25">
      <c r="K10" s="651"/>
      <c r="L10" s="211"/>
      <c r="M10" s="1310"/>
      <c r="N10" s="1299"/>
      <c r="O10" s="1312"/>
      <c r="P10" s="947"/>
      <c r="Q10" s="514">
        <f>T6-1</f>
        <v>-455</v>
      </c>
      <c r="R10" s="515" t="s">
        <v>457</v>
      </c>
      <c r="S10" s="947"/>
      <c r="T10" s="514">
        <f>Q10-1</f>
        <v>-456</v>
      </c>
      <c r="U10" s="515" t="s">
        <v>457</v>
      </c>
    </row>
    <row r="11" spans="1:21" ht="20.25" customHeight="1" thickBot="1" x14ac:dyDescent="0.25">
      <c r="A11" s="732" t="s">
        <v>11</v>
      </c>
      <c r="B11" s="733" t="s">
        <v>12</v>
      </c>
      <c r="C11" s="1342" t="s">
        <v>13</v>
      </c>
      <c r="D11" s="1331"/>
      <c r="E11" s="821" t="s">
        <v>14</v>
      </c>
      <c r="F11" s="1342" t="s">
        <v>15</v>
      </c>
      <c r="G11" s="1331"/>
      <c r="H11" s="733" t="s">
        <v>14</v>
      </c>
      <c r="I11" s="1330" t="s">
        <v>16</v>
      </c>
      <c r="J11" s="1331"/>
      <c r="K11" s="651"/>
      <c r="L11" s="211"/>
      <c r="M11" s="1310"/>
      <c r="N11" s="1300"/>
      <c r="O11" s="1312"/>
      <c r="P11" s="947" t="s">
        <v>24</v>
      </c>
      <c r="Q11" s="510">
        <v>23</v>
      </c>
      <c r="R11" s="509" t="str">
        <f>OP_選手権一次!E35</f>
        <v>2部A 2位</v>
      </c>
      <c r="S11" s="947" t="s">
        <v>24</v>
      </c>
      <c r="T11" s="510">
        <v>27</v>
      </c>
      <c r="U11" s="509" t="str">
        <f>OP_選手権一次!W35</f>
        <v>2部A 6位</v>
      </c>
    </row>
    <row r="12" spans="1:21" ht="20.25" customHeight="1" thickBot="1" x14ac:dyDescent="0.25">
      <c r="A12" s="735"/>
      <c r="B12" s="1332" t="s">
        <v>69</v>
      </c>
      <c r="C12" s="736" t="s">
        <v>17</v>
      </c>
      <c r="D12" s="737" t="s">
        <v>18</v>
      </c>
      <c r="E12" s="738"/>
      <c r="F12" s="323"/>
      <c r="G12" s="739"/>
      <c r="H12" s="738"/>
      <c r="I12" s="323"/>
      <c r="J12" s="324"/>
      <c r="K12" s="651"/>
      <c r="L12" s="211"/>
      <c r="M12" s="1310"/>
      <c r="N12" s="1300"/>
      <c r="O12" s="1312"/>
      <c r="P12" s="950">
        <v>0.54166666666666663</v>
      </c>
      <c r="Q12" s="513"/>
      <c r="R12" s="508" t="s">
        <v>612</v>
      </c>
      <c r="S12" s="950">
        <v>0.55555555555555558</v>
      </c>
      <c r="T12" s="513"/>
      <c r="U12" s="508" t="s">
        <v>613</v>
      </c>
    </row>
    <row r="13" spans="1:21" ht="18" customHeight="1" thickBot="1" x14ac:dyDescent="0.25">
      <c r="A13" s="740">
        <v>11</v>
      </c>
      <c r="B13" s="1333"/>
      <c r="C13" s="1344">
        <f>G17</f>
        <v>0</v>
      </c>
      <c r="D13" s="1335"/>
      <c r="E13" s="341" t="s">
        <v>19</v>
      </c>
      <c r="F13" s="325"/>
      <c r="G13" s="326"/>
      <c r="H13" s="341" t="s">
        <v>19</v>
      </c>
      <c r="I13" s="325"/>
      <c r="J13" s="331"/>
      <c r="K13" s="651"/>
      <c r="L13" s="211"/>
      <c r="M13" s="1310"/>
      <c r="N13" s="1315"/>
      <c r="O13" s="1313"/>
      <c r="P13" s="693" t="s">
        <v>21</v>
      </c>
      <c r="Q13" s="114" t="str">
        <f>P15</f>
        <v>④</v>
      </c>
      <c r="R13" s="113" t="s">
        <v>23</v>
      </c>
      <c r="S13" s="308" t="s">
        <v>21</v>
      </c>
      <c r="T13" s="114" t="str">
        <f>S15</f>
        <v>④</v>
      </c>
      <c r="U13" s="113" t="s">
        <v>23</v>
      </c>
    </row>
    <row r="14" spans="1:21" ht="18" customHeight="1" thickBot="1" x14ac:dyDescent="0.25">
      <c r="A14" s="741" t="s">
        <v>26</v>
      </c>
      <c r="B14" s="1333"/>
      <c r="C14" s="1339"/>
      <c r="D14" s="1336"/>
      <c r="E14" s="342">
        <v>0.72916666666666663</v>
      </c>
      <c r="F14" s="327"/>
      <c r="G14" s="328"/>
      <c r="H14" s="342">
        <v>0.74305555555555547</v>
      </c>
      <c r="I14" s="327"/>
      <c r="J14" s="328"/>
      <c r="K14" s="651"/>
      <c r="L14" s="362"/>
      <c r="M14" s="1310"/>
      <c r="N14" s="1299"/>
      <c r="O14" s="361" t="s">
        <v>18</v>
      </c>
      <c r="P14" s="947"/>
      <c r="Q14" s="514">
        <f>T10-1</f>
        <v>-457</v>
      </c>
      <c r="R14" s="515" t="s">
        <v>457</v>
      </c>
      <c r="S14" s="947"/>
      <c r="T14" s="514">
        <f>Q14-1</f>
        <v>-458</v>
      </c>
      <c r="U14" s="515" t="s">
        <v>457</v>
      </c>
    </row>
    <row r="15" spans="1:21" ht="20.25" customHeight="1" thickBot="1" x14ac:dyDescent="0.25">
      <c r="A15" s="741">
        <v>7</v>
      </c>
      <c r="B15" s="1333"/>
      <c r="C15" s="1340"/>
      <c r="D15" s="1336"/>
      <c r="E15" s="860" t="s">
        <v>21</v>
      </c>
      <c r="F15" s="861" t="str">
        <f>E17</f>
        <v>②</v>
      </c>
      <c r="G15" s="862" t="s">
        <v>23</v>
      </c>
      <c r="H15" s="352" t="s">
        <v>21</v>
      </c>
      <c r="I15" s="861" t="str">
        <f>H17</f>
        <v>②</v>
      </c>
      <c r="J15" s="862" t="s">
        <v>23</v>
      </c>
      <c r="K15" s="651"/>
      <c r="L15" s="362"/>
      <c r="M15" s="1310"/>
      <c r="N15" s="1300"/>
      <c r="O15" s="1311"/>
      <c r="P15" s="947" t="s">
        <v>25</v>
      </c>
      <c r="Q15" s="510">
        <v>24</v>
      </c>
      <c r="R15" s="509" t="str">
        <f>OP_選手権一次!E51</f>
        <v>2部A 3位</v>
      </c>
      <c r="S15" s="947" t="s">
        <v>543</v>
      </c>
      <c r="T15" s="510">
        <v>28</v>
      </c>
      <c r="U15" s="509" t="str">
        <f>OP_選手権一次!W51</f>
        <v>2部B 1位</v>
      </c>
    </row>
    <row r="16" spans="1:21" ht="20.25" customHeight="1" x14ac:dyDescent="0.2">
      <c r="A16" s="741" t="s">
        <v>11</v>
      </c>
      <c r="B16" s="1333"/>
      <c r="C16" s="1383">
        <f>G14</f>
        <v>0</v>
      </c>
      <c r="D16" s="1336"/>
      <c r="E16" s="341"/>
      <c r="F16" s="323"/>
      <c r="G16" s="739"/>
      <c r="H16" s="341"/>
      <c r="I16" s="323"/>
      <c r="J16" s="739"/>
      <c r="K16" s="651"/>
      <c r="L16" s="362">
        <v>11</v>
      </c>
      <c r="M16" s="1310"/>
      <c r="N16" s="1300"/>
      <c r="O16" s="1312"/>
      <c r="P16" s="948">
        <v>0.61111111111111105</v>
      </c>
      <c r="Q16" s="513"/>
      <c r="R16" s="508" t="s">
        <v>614</v>
      </c>
      <c r="S16" s="948">
        <v>0.625</v>
      </c>
      <c r="T16" s="513"/>
      <c r="U16" s="508" t="s">
        <v>615</v>
      </c>
    </row>
    <row r="17" spans="1:21" ht="18" customHeight="1" thickBot="1" x14ac:dyDescent="0.25">
      <c r="A17" s="745" t="s">
        <v>29</v>
      </c>
      <c r="B17" s="1333"/>
      <c r="C17" s="1339"/>
      <c r="D17" s="1336"/>
      <c r="E17" s="341" t="s">
        <v>22</v>
      </c>
      <c r="F17" s="325"/>
      <c r="G17" s="326"/>
      <c r="H17" s="341" t="s">
        <v>22</v>
      </c>
      <c r="I17" s="325"/>
      <c r="J17" s="331"/>
      <c r="K17" s="651"/>
      <c r="L17" s="511" t="s">
        <v>26</v>
      </c>
      <c r="M17" s="1310"/>
      <c r="N17" s="1315"/>
      <c r="O17" s="1312"/>
      <c r="P17" s="693" t="s">
        <v>21</v>
      </c>
      <c r="Q17" s="525" t="str">
        <f>P11</f>
        <v>③</v>
      </c>
      <c r="R17" s="113" t="s">
        <v>23</v>
      </c>
      <c r="S17" s="530" t="s">
        <v>21</v>
      </c>
      <c r="T17" s="525" t="str">
        <f>S11</f>
        <v>③</v>
      </c>
      <c r="U17" s="113" t="s">
        <v>23</v>
      </c>
    </row>
    <row r="18" spans="1:21" ht="18" customHeight="1" x14ac:dyDescent="0.2">
      <c r="A18" s="745"/>
      <c r="B18" s="1333"/>
      <c r="C18" s="1339"/>
      <c r="D18" s="1336"/>
      <c r="E18" s="342">
        <v>0.78472222222222221</v>
      </c>
      <c r="F18" s="327"/>
      <c r="G18" s="328"/>
      <c r="H18" s="342">
        <v>0.79861111111111116</v>
      </c>
      <c r="I18" s="327"/>
      <c r="J18" s="328"/>
      <c r="K18" s="651"/>
      <c r="L18" s="511">
        <v>7</v>
      </c>
      <c r="M18" s="1310"/>
      <c r="N18" s="1299"/>
      <c r="O18" s="1328"/>
      <c r="P18" s="947"/>
      <c r="Q18" s="514"/>
      <c r="R18" s="515"/>
      <c r="S18" s="949"/>
      <c r="T18" s="514"/>
      <c r="U18" s="515"/>
    </row>
    <row r="19" spans="1:21" ht="20.25" customHeight="1" thickBot="1" x14ac:dyDescent="0.25">
      <c r="A19" s="863"/>
      <c r="B19" s="1334"/>
      <c r="C19" s="1343"/>
      <c r="D19" s="1337"/>
      <c r="E19" s="860" t="s">
        <v>21</v>
      </c>
      <c r="F19" s="861" t="str">
        <f>E13</f>
        <v>①</v>
      </c>
      <c r="G19" s="862" t="s">
        <v>23</v>
      </c>
      <c r="H19" s="352" t="s">
        <v>21</v>
      </c>
      <c r="I19" s="861" t="str">
        <f>E13</f>
        <v>①</v>
      </c>
      <c r="J19" s="862" t="s">
        <v>23</v>
      </c>
      <c r="K19" s="651"/>
      <c r="L19" s="511" t="s">
        <v>11</v>
      </c>
      <c r="M19" s="1310"/>
      <c r="N19" s="1300"/>
      <c r="O19" s="1328"/>
      <c r="P19" s="947" t="s">
        <v>27</v>
      </c>
      <c r="Q19" s="510"/>
      <c r="R19" s="509"/>
      <c r="S19" s="947" t="s">
        <v>262</v>
      </c>
      <c r="T19" s="510"/>
      <c r="U19" s="509"/>
    </row>
    <row r="20" spans="1:21" ht="20.25" customHeight="1" x14ac:dyDescent="0.2">
      <c r="K20" s="651"/>
      <c r="L20" s="211" t="s">
        <v>29</v>
      </c>
      <c r="M20" s="1310"/>
      <c r="N20" s="1300"/>
      <c r="O20" s="1328"/>
      <c r="P20" s="948"/>
      <c r="Q20" s="513"/>
      <c r="R20" s="508"/>
      <c r="S20" s="950"/>
      <c r="T20" s="513"/>
      <c r="U20" s="508"/>
    </row>
    <row r="21" spans="1:21" ht="18" customHeight="1" thickBot="1" x14ac:dyDescent="0.25">
      <c r="A21" s="660"/>
      <c r="B21" s="651"/>
      <c r="C21" s="1325"/>
      <c r="D21" s="1325"/>
      <c r="E21" s="651"/>
      <c r="F21" s="1325"/>
      <c r="G21" s="1325"/>
      <c r="H21" s="651"/>
      <c r="I21" s="1325"/>
      <c r="J21" s="1325"/>
      <c r="K21" s="651"/>
      <c r="L21" s="511"/>
      <c r="M21" s="1310"/>
      <c r="N21" s="1315"/>
      <c r="O21" s="1328"/>
      <c r="P21" s="693" t="s">
        <v>21</v>
      </c>
      <c r="Q21" s="527"/>
      <c r="R21" s="528"/>
      <c r="S21" s="530" t="s">
        <v>21</v>
      </c>
      <c r="T21" s="525"/>
      <c r="U21" s="526"/>
    </row>
    <row r="22" spans="1:21" ht="18" customHeight="1" x14ac:dyDescent="0.2">
      <c r="A22" s="447"/>
      <c r="B22" s="1324"/>
      <c r="C22" s="651"/>
      <c r="D22" s="651"/>
      <c r="E22" s="651"/>
      <c r="F22" s="340"/>
      <c r="G22" s="651"/>
      <c r="H22" s="651"/>
      <c r="I22" s="340"/>
      <c r="J22" s="651"/>
      <c r="K22" s="651"/>
      <c r="L22" s="431"/>
      <c r="M22" s="1310"/>
      <c r="N22" s="1299"/>
      <c r="O22" s="1328"/>
      <c r="P22" s="947"/>
      <c r="Q22" s="514"/>
      <c r="R22" s="515"/>
      <c r="S22" s="949"/>
      <c r="T22" s="514"/>
      <c r="U22" s="515"/>
    </row>
    <row r="23" spans="1:21" ht="20.25" customHeight="1" x14ac:dyDescent="0.2">
      <c r="A23" s="660"/>
      <c r="B23" s="1324"/>
      <c r="C23" s="1326"/>
      <c r="D23" s="1324"/>
      <c r="E23" s="651"/>
      <c r="F23" s="651"/>
      <c r="G23" s="126"/>
      <c r="H23" s="651"/>
      <c r="I23" s="651"/>
      <c r="J23" s="1"/>
      <c r="K23" s="651"/>
      <c r="L23" s="431"/>
      <c r="M23" s="1310"/>
      <c r="N23" s="1300"/>
      <c r="O23" s="1328"/>
      <c r="P23" s="947" t="s">
        <v>30</v>
      </c>
      <c r="Q23" s="510"/>
      <c r="R23" s="509"/>
      <c r="S23" s="947" t="s">
        <v>199</v>
      </c>
      <c r="T23" s="531"/>
      <c r="U23" s="509"/>
    </row>
    <row r="24" spans="1:21" ht="20.25" customHeight="1" x14ac:dyDescent="0.2">
      <c r="A24" s="651"/>
      <c r="B24" s="1324"/>
      <c r="C24" s="1327"/>
      <c r="D24" s="1324"/>
      <c r="E24" s="265"/>
      <c r="F24" s="651"/>
      <c r="G24" s="1"/>
      <c r="H24" s="265"/>
      <c r="I24" s="651"/>
      <c r="J24" s="1"/>
      <c r="K24" s="651"/>
      <c r="L24" s="431"/>
      <c r="M24" s="1310"/>
      <c r="N24" s="1300"/>
      <c r="O24" s="1328"/>
      <c r="P24" s="948"/>
      <c r="Q24" s="513"/>
      <c r="R24" s="508"/>
      <c r="S24" s="950"/>
      <c r="T24" s="532"/>
      <c r="U24" s="508"/>
    </row>
    <row r="25" spans="1:21" ht="18" customHeight="1" thickBot="1" x14ac:dyDescent="0.25">
      <c r="A25" s="651"/>
      <c r="B25" s="1324"/>
      <c r="C25" s="1327"/>
      <c r="D25" s="1324"/>
      <c r="E25" s="651"/>
      <c r="F25" s="122"/>
      <c r="G25" s="123"/>
      <c r="H25" s="651"/>
      <c r="I25" s="122"/>
      <c r="J25" s="123"/>
      <c r="K25" s="651"/>
      <c r="L25" s="431"/>
      <c r="M25" s="1310"/>
      <c r="N25" s="1315"/>
      <c r="O25" s="1385"/>
      <c r="P25" s="693" t="s">
        <v>21</v>
      </c>
      <c r="Q25" s="525"/>
      <c r="R25" s="529"/>
      <c r="S25" s="520" t="s">
        <v>21</v>
      </c>
      <c r="T25" s="527"/>
      <c r="U25" s="528"/>
    </row>
    <row r="26" spans="1:21" ht="18" customHeight="1" thickBot="1" x14ac:dyDescent="0.25">
      <c r="A26" s="651"/>
      <c r="B26" s="1324"/>
      <c r="C26" s="1326"/>
      <c r="D26" s="1324"/>
      <c r="E26" s="651"/>
      <c r="F26" s="340"/>
      <c r="G26" s="651"/>
      <c r="H26" s="651"/>
      <c r="I26" s="340"/>
      <c r="J26" s="651"/>
      <c r="K26" s="651"/>
      <c r="L26" s="431"/>
      <c r="M26" s="1310"/>
      <c r="N26" s="1299"/>
      <c r="O26" s="516" t="s">
        <v>18</v>
      </c>
      <c r="P26" s="947"/>
      <c r="Q26" s="514"/>
      <c r="R26" s="441"/>
      <c r="S26" s="949"/>
      <c r="T26" s="668"/>
      <c r="U26" s="518"/>
    </row>
    <row r="27" spans="1:21" ht="20.25" customHeight="1" x14ac:dyDescent="0.2">
      <c r="A27" s="651"/>
      <c r="B27" s="1324"/>
      <c r="C27" s="1327"/>
      <c r="D27" s="1324"/>
      <c r="E27" s="651"/>
      <c r="F27" s="651"/>
      <c r="G27" s="126"/>
      <c r="H27" s="651"/>
      <c r="I27" s="651"/>
      <c r="J27" s="1"/>
      <c r="K27" s="651"/>
      <c r="L27" s="431"/>
      <c r="M27" s="1310"/>
      <c r="N27" s="1300"/>
      <c r="O27" s="1345"/>
      <c r="P27" s="947" t="s">
        <v>31</v>
      </c>
      <c r="Q27" s="510"/>
      <c r="R27" s="284"/>
      <c r="S27" s="947" t="s">
        <v>31</v>
      </c>
      <c r="T27" s="510"/>
      <c r="U27" s="103"/>
    </row>
    <row r="28" spans="1:21" ht="20.25" customHeight="1" x14ac:dyDescent="0.2">
      <c r="A28" s="651"/>
      <c r="B28" s="1324"/>
      <c r="C28" s="1327"/>
      <c r="D28" s="1324"/>
      <c r="E28" s="265"/>
      <c r="F28" s="651"/>
      <c r="G28" s="1"/>
      <c r="H28" s="265"/>
      <c r="I28" s="651"/>
      <c r="J28" s="1"/>
      <c r="K28" s="651"/>
      <c r="L28" s="211"/>
      <c r="M28" s="1310"/>
      <c r="N28" s="1300"/>
      <c r="O28" s="1328"/>
      <c r="P28" s="948"/>
      <c r="Q28" s="513"/>
      <c r="R28" s="667"/>
      <c r="S28" s="948"/>
      <c r="T28" s="513"/>
      <c r="U28" s="105"/>
    </row>
    <row r="29" spans="1:21" ht="18" customHeight="1" thickBot="1" x14ac:dyDescent="0.25">
      <c r="A29" s="651"/>
      <c r="B29" s="1324"/>
      <c r="C29" s="1327"/>
      <c r="D29" s="1324"/>
      <c r="E29" s="651"/>
      <c r="F29" s="122"/>
      <c r="G29" s="123"/>
      <c r="H29" s="651"/>
      <c r="I29" s="122"/>
      <c r="J29" s="123"/>
      <c r="K29" s="651"/>
      <c r="L29" s="211"/>
      <c r="M29" s="1310"/>
      <c r="N29" s="1315"/>
      <c r="O29" s="1328"/>
      <c r="P29" s="693" t="s">
        <v>21</v>
      </c>
      <c r="Q29" s="527"/>
      <c r="R29" s="666"/>
      <c r="S29" s="898" t="s">
        <v>21</v>
      </c>
      <c r="T29" s="114"/>
      <c r="U29" s="113"/>
    </row>
    <row r="30" spans="1:21" ht="18" customHeight="1" x14ac:dyDescent="0.2">
      <c r="A30" s="651"/>
      <c r="B30" s="440"/>
      <c r="C30" s="445"/>
      <c r="D30" s="440"/>
      <c r="E30" s="651"/>
      <c r="F30" s="340"/>
      <c r="G30" s="651"/>
      <c r="H30" s="651"/>
      <c r="I30" s="340"/>
      <c r="J30" s="651"/>
      <c r="K30" s="651"/>
      <c r="L30" s="211"/>
      <c r="M30" s="1310"/>
      <c r="N30" s="1299"/>
      <c r="O30" s="1312"/>
      <c r="P30" s="947"/>
      <c r="Q30" s="517"/>
      <c r="R30" s="518"/>
      <c r="S30" s="936"/>
      <c r="T30" s="339"/>
      <c r="U30" s="653"/>
    </row>
    <row r="31" spans="1:21" ht="20.25" customHeight="1" x14ac:dyDescent="0.2">
      <c r="A31" s="651"/>
      <c r="B31" s="440"/>
      <c r="C31" s="445"/>
      <c r="D31" s="440"/>
      <c r="E31" s="651"/>
      <c r="F31" s="651"/>
      <c r="G31" s="126"/>
      <c r="H31" s="126"/>
      <c r="I31" s="651"/>
      <c r="J31" s="1"/>
      <c r="K31" s="651"/>
      <c r="L31" s="211"/>
      <c r="M31" s="1310"/>
      <c r="N31" s="1300"/>
      <c r="O31" s="1312"/>
      <c r="P31" s="947" t="s">
        <v>32</v>
      </c>
      <c r="Q31" s="510"/>
      <c r="R31" s="509"/>
      <c r="S31" s="936" t="s">
        <v>32</v>
      </c>
      <c r="T31" s="510"/>
      <c r="U31" s="103"/>
    </row>
    <row r="32" spans="1:21" ht="20.25" customHeight="1" x14ac:dyDescent="0.2">
      <c r="A32" s="651"/>
      <c r="B32" s="651"/>
      <c r="C32" s="445"/>
      <c r="D32" s="440"/>
      <c r="E32" s="265"/>
      <c r="F32" s="651"/>
      <c r="G32" s="1"/>
      <c r="H32" s="1"/>
      <c r="I32" s="651"/>
      <c r="J32" s="1"/>
      <c r="K32" s="651"/>
      <c r="L32" s="211"/>
      <c r="M32" s="511"/>
      <c r="N32" s="1300"/>
      <c r="O32" s="1312"/>
      <c r="P32" s="948">
        <v>0.79166666666666663</v>
      </c>
      <c r="Q32" s="513"/>
      <c r="R32" s="508"/>
      <c r="S32" s="937"/>
      <c r="T32" s="513"/>
      <c r="U32" s="105"/>
    </row>
    <row r="33" spans="1:21" ht="18" customHeight="1" thickBot="1" x14ac:dyDescent="0.25">
      <c r="A33" s="651"/>
      <c r="B33" s="651"/>
      <c r="C33" s="445"/>
      <c r="D33" s="440"/>
      <c r="E33" s="651"/>
      <c r="F33" s="122"/>
      <c r="G33" s="123"/>
      <c r="H33" s="123"/>
      <c r="I33" s="122"/>
      <c r="J33" s="123"/>
      <c r="K33" s="651"/>
      <c r="L33" s="655"/>
      <c r="M33" s="654"/>
      <c r="N33" s="1301"/>
      <c r="O33" s="1313"/>
      <c r="P33" s="693" t="s">
        <v>21</v>
      </c>
      <c r="Q33" s="114"/>
      <c r="R33" s="113"/>
      <c r="S33" s="117" t="s">
        <v>21</v>
      </c>
      <c r="T33" s="114"/>
      <c r="U33" s="113"/>
    </row>
    <row r="34" spans="1:21" ht="18" customHeight="1" x14ac:dyDescent="0.2">
      <c r="C34" s="439"/>
      <c r="D34" s="440"/>
      <c r="K34" s="651"/>
      <c r="N34" s="337"/>
      <c r="O34" s="438"/>
    </row>
    <row r="35" spans="1:21" ht="20.25" customHeight="1" x14ac:dyDescent="0.2">
      <c r="C35" s="439"/>
      <c r="D35" s="440"/>
      <c r="K35" s="651"/>
      <c r="N35" s="439"/>
      <c r="O35" s="440"/>
    </row>
    <row r="36" spans="1:21" ht="20.25" customHeight="1" x14ac:dyDescent="0.2">
      <c r="C36" s="439"/>
      <c r="D36" s="440"/>
      <c r="K36" s="651"/>
      <c r="N36" s="439"/>
      <c r="O36" s="440"/>
    </row>
  </sheetData>
  <mergeCells count="36">
    <mergeCell ref="N18:N21"/>
    <mergeCell ref="N22:N25"/>
    <mergeCell ref="N26:N29"/>
    <mergeCell ref="O27:O33"/>
    <mergeCell ref="B2:B9"/>
    <mergeCell ref="D3:D9"/>
    <mergeCell ref="O3:O13"/>
    <mergeCell ref="M4:M31"/>
    <mergeCell ref="C11:D11"/>
    <mergeCell ref="F11:G11"/>
    <mergeCell ref="I11:J11"/>
    <mergeCell ref="B12:B19"/>
    <mergeCell ref="D13:D19"/>
    <mergeCell ref="O15:O25"/>
    <mergeCell ref="C3:C5"/>
    <mergeCell ref="C6:C9"/>
    <mergeCell ref="N3:N5"/>
    <mergeCell ref="N6:N9"/>
    <mergeCell ref="N10:N13"/>
    <mergeCell ref="N14:N17"/>
    <mergeCell ref="T1:U1"/>
    <mergeCell ref="C1:D1"/>
    <mergeCell ref="F1:G1"/>
    <mergeCell ref="I1:J1"/>
    <mergeCell ref="N1:O1"/>
    <mergeCell ref="Q1:R1"/>
    <mergeCell ref="C13:C15"/>
    <mergeCell ref="C16:C19"/>
    <mergeCell ref="C21:D21"/>
    <mergeCell ref="F21:G21"/>
    <mergeCell ref="I21:J21"/>
    <mergeCell ref="B22:B29"/>
    <mergeCell ref="C23:C25"/>
    <mergeCell ref="D23:D29"/>
    <mergeCell ref="C26:C29"/>
    <mergeCell ref="N30:N33"/>
  </mergeCells>
  <phoneticPr fontId="20"/>
  <dataValidations count="1">
    <dataValidation imeMode="halfAlpha" allowBlank="1" showInputMessage="1" showErrorMessage="1" sqref="G23 J27 G7 J32 J3 J17 J7 U28 J13 G31:H32 G3 U23:U24 G27 J23 U32 U19:U20 R23:R24 G17 G13 U3 R31:R32 R3 R27:R28 R19:R20" xr:uid="{00000000-0002-0000-2900-000000000000}"/>
  </dataValidations>
  <pageMargins left="0.7" right="0.7" top="0.49" bottom="0.38" header="0.3" footer="0.3"/>
  <pageSetup paperSize="9" scale="8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W19"/>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hidden="1" customWidth="1"/>
    <col min="14" max="14" width="8.88671875" style="505" hidden="1" customWidth="1"/>
    <col min="15" max="15" width="5.109375" style="505" hidden="1" customWidth="1"/>
    <col min="16" max="16" width="6.6640625" style="505" hidden="1" customWidth="1"/>
    <col min="17" max="17" width="5.6640625" style="505" hidden="1" customWidth="1"/>
    <col min="18" max="18" width="18.6640625" style="505" hidden="1" customWidth="1"/>
    <col min="19" max="19" width="6.6640625" style="505" hidden="1" customWidth="1"/>
    <col min="20" max="20" width="5.6640625" style="505" hidden="1" customWidth="1"/>
    <col min="21" max="21" width="18.6640625" style="505" hidden="1" customWidth="1"/>
    <col min="22" max="22" width="8.88671875" style="505"/>
    <col min="24" max="16384" width="8.88671875" style="505"/>
  </cols>
  <sheetData>
    <row r="1" spans="1:21" ht="18" customHeight="1" thickBot="1" x14ac:dyDescent="0.25">
      <c r="A1" s="365" t="s">
        <v>11</v>
      </c>
      <c r="B1" s="364" t="s">
        <v>12</v>
      </c>
      <c r="C1" s="1307" t="s">
        <v>13</v>
      </c>
      <c r="D1" s="1308"/>
      <c r="E1" s="683" t="s">
        <v>14</v>
      </c>
      <c r="F1" s="1307" t="s">
        <v>15</v>
      </c>
      <c r="G1" s="1308"/>
      <c r="H1" s="364" t="s">
        <v>14</v>
      </c>
      <c r="I1" s="1309" t="s">
        <v>16</v>
      </c>
      <c r="J1" s="1308"/>
      <c r="K1" s="651"/>
      <c r="L1" s="732" t="s">
        <v>11</v>
      </c>
      <c r="M1" s="733" t="s">
        <v>12</v>
      </c>
      <c r="N1" s="1342" t="s">
        <v>13</v>
      </c>
      <c r="O1" s="1331"/>
      <c r="P1" s="821" t="s">
        <v>14</v>
      </c>
      <c r="Q1" s="1342" t="s">
        <v>15</v>
      </c>
      <c r="R1" s="1331"/>
      <c r="S1" s="733" t="s">
        <v>14</v>
      </c>
      <c r="T1" s="1330" t="s">
        <v>16</v>
      </c>
      <c r="U1" s="1331"/>
    </row>
    <row r="2" spans="1:21" ht="18" customHeight="1" thickBot="1" x14ac:dyDescent="0.25">
      <c r="A2" s="442"/>
      <c r="B2" s="511"/>
      <c r="C2" s="360" t="s">
        <v>17</v>
      </c>
      <c r="D2" s="361" t="s">
        <v>18</v>
      </c>
      <c r="E2" s="684"/>
      <c r="F2" s="514">
        <v>-471</v>
      </c>
      <c r="G2" s="111" t="str">
        <f>'1107家原,1113千島'!J6</f>
        <v>男子　チャレンジⅠ あ</v>
      </c>
      <c r="H2" s="511"/>
      <c r="I2" s="514">
        <f>F2-1</f>
        <v>-472</v>
      </c>
      <c r="J2" s="111" t="str">
        <f>'1107家原,1113千島'!G14</f>
        <v>男子　チャレンジⅠ い</v>
      </c>
      <c r="K2" s="651"/>
      <c r="L2" s="735"/>
      <c r="M2" s="1332" t="s">
        <v>363</v>
      </c>
      <c r="N2" s="736" t="s">
        <v>17</v>
      </c>
      <c r="O2" s="737" t="s">
        <v>18</v>
      </c>
      <c r="P2" s="738"/>
      <c r="Q2" s="323"/>
      <c r="R2" s="739"/>
      <c r="S2" s="738"/>
      <c r="T2" s="323"/>
      <c r="U2" s="324"/>
    </row>
    <row r="3" spans="1:21" ht="20.25" customHeight="1" x14ac:dyDescent="0.2">
      <c r="A3" s="211"/>
      <c r="B3" s="511"/>
      <c r="C3" s="1314"/>
      <c r="D3" s="694"/>
      <c r="E3" s="511" t="s">
        <v>19</v>
      </c>
      <c r="F3" s="101">
        <v>5</v>
      </c>
      <c r="G3" s="103" t="str">
        <f>トライアル・チャレンジ!F15</f>
        <v>3部B け2位</v>
      </c>
      <c r="H3" s="511" t="s">
        <v>19</v>
      </c>
      <c r="I3" s="101">
        <v>5</v>
      </c>
      <c r="J3" s="103" t="str">
        <f>トライアル・チャレンジ!F16</f>
        <v>3部B け3位</v>
      </c>
      <c r="K3" s="651"/>
      <c r="L3" s="740">
        <v>11</v>
      </c>
      <c r="M3" s="1333"/>
      <c r="N3" s="1344">
        <f>R7</f>
        <v>0</v>
      </c>
      <c r="O3" s="1335"/>
      <c r="P3" s="341" t="s">
        <v>19</v>
      </c>
      <c r="Q3" s="325"/>
      <c r="R3" s="326"/>
      <c r="S3" s="341" t="s">
        <v>19</v>
      </c>
      <c r="T3" s="325"/>
      <c r="U3" s="331"/>
    </row>
    <row r="4" spans="1:21" ht="20.25" customHeight="1" x14ac:dyDescent="0.2">
      <c r="A4" s="211"/>
      <c r="B4" s="1310" t="s">
        <v>368</v>
      </c>
      <c r="C4" s="1300"/>
      <c r="D4" s="454"/>
      <c r="E4" s="512">
        <v>0.41666666666666702</v>
      </c>
      <c r="F4" s="100">
        <v>6</v>
      </c>
      <c r="G4" s="508" t="str">
        <f>トライアル・チャレンジ!G15</f>
        <v>3部B こ4位</v>
      </c>
      <c r="H4" s="512">
        <v>0.43055555555555558</v>
      </c>
      <c r="I4" s="100">
        <v>6</v>
      </c>
      <c r="J4" s="508" t="str">
        <f>トライアル・チャレンジ!G16</f>
        <v>関西電力</v>
      </c>
      <c r="K4" s="651"/>
      <c r="L4" s="741" t="s">
        <v>26</v>
      </c>
      <c r="M4" s="1333"/>
      <c r="N4" s="1339"/>
      <c r="O4" s="1336"/>
      <c r="P4" s="342">
        <v>0.72916666666666663</v>
      </c>
      <c r="Q4" s="327"/>
      <c r="R4" s="328"/>
      <c r="S4" s="342">
        <v>0.74305555555555547</v>
      </c>
      <c r="T4" s="327"/>
      <c r="U4" s="328"/>
    </row>
    <row r="5" spans="1:21" ht="18" customHeight="1" thickBot="1" x14ac:dyDescent="0.25">
      <c r="A5" s="211"/>
      <c r="B5" s="1310"/>
      <c r="C5" s="1315"/>
      <c r="D5" s="454"/>
      <c r="E5" s="693" t="s">
        <v>21</v>
      </c>
      <c r="F5" s="696" t="str">
        <f>E7</f>
        <v>②</v>
      </c>
      <c r="G5" s="697" t="s">
        <v>23</v>
      </c>
      <c r="H5" s="693" t="s">
        <v>21</v>
      </c>
      <c r="I5" s="696" t="str">
        <f>H7</f>
        <v>②</v>
      </c>
      <c r="J5" s="697" t="s">
        <v>23</v>
      </c>
      <c r="K5" s="651"/>
      <c r="L5" s="741">
        <v>13</v>
      </c>
      <c r="M5" s="1333"/>
      <c r="N5" s="1340"/>
      <c r="O5" s="1336"/>
      <c r="P5" s="860" t="s">
        <v>21</v>
      </c>
      <c r="Q5" s="861" t="str">
        <f>P7</f>
        <v>②</v>
      </c>
      <c r="R5" s="862" t="s">
        <v>23</v>
      </c>
      <c r="S5" s="352" t="s">
        <v>21</v>
      </c>
      <c r="T5" s="861" t="str">
        <f>S7</f>
        <v>②</v>
      </c>
      <c r="U5" s="862" t="s">
        <v>23</v>
      </c>
    </row>
    <row r="6" spans="1:21" ht="18" customHeight="1" x14ac:dyDescent="0.2">
      <c r="A6" s="211"/>
      <c r="B6" s="1310"/>
      <c r="C6" s="1299"/>
      <c r="D6" s="454"/>
      <c r="E6" s="511"/>
      <c r="F6" s="859">
        <f>I2-1</f>
        <v>-473</v>
      </c>
      <c r="G6" s="111" t="s">
        <v>721</v>
      </c>
      <c r="H6" s="511"/>
      <c r="I6" s="514">
        <f>F6-1</f>
        <v>-474</v>
      </c>
      <c r="J6" s="111" t="str">
        <f>'1107家原,1113千島'!G10</f>
        <v>男子　チャレンジⅠ あ</v>
      </c>
      <c r="K6" s="651"/>
      <c r="L6" s="741" t="s">
        <v>11</v>
      </c>
      <c r="M6" s="1333"/>
      <c r="N6" s="1383">
        <f>R4</f>
        <v>0</v>
      </c>
      <c r="O6" s="1336"/>
      <c r="P6" s="341"/>
      <c r="Q6" s="323"/>
      <c r="R6" s="739"/>
      <c r="S6" s="341"/>
      <c r="T6" s="323"/>
      <c r="U6" s="739"/>
    </row>
    <row r="7" spans="1:21" ht="20.25" customHeight="1" x14ac:dyDescent="0.2">
      <c r="A7" s="362">
        <v>11</v>
      </c>
      <c r="B7" s="1310"/>
      <c r="C7" s="1300"/>
      <c r="D7" s="454"/>
      <c r="E7" s="511" t="s">
        <v>22</v>
      </c>
      <c r="F7" s="101">
        <v>1</v>
      </c>
      <c r="G7" s="509" t="str">
        <f>トライアル・チャレンジ!B17</f>
        <v>3部A あ5位</v>
      </c>
      <c r="H7" s="511" t="s">
        <v>22</v>
      </c>
      <c r="I7" s="101">
        <v>3</v>
      </c>
      <c r="J7" s="103" t="str">
        <f>トライアル・チャレンジ!D15</f>
        <v>3部A う5位</v>
      </c>
      <c r="K7" s="651"/>
      <c r="L7" s="745" t="s">
        <v>28</v>
      </c>
      <c r="M7" s="1333"/>
      <c r="N7" s="1339"/>
      <c r="O7" s="1336"/>
      <c r="P7" s="341" t="s">
        <v>22</v>
      </c>
      <c r="Q7" s="325"/>
      <c r="R7" s="326"/>
      <c r="S7" s="341" t="s">
        <v>22</v>
      </c>
      <c r="T7" s="325"/>
      <c r="U7" s="331"/>
    </row>
    <row r="8" spans="1:21" ht="20.25" customHeight="1" x14ac:dyDescent="0.2">
      <c r="A8" s="511" t="s">
        <v>26</v>
      </c>
      <c r="B8" s="1310"/>
      <c r="C8" s="1300"/>
      <c r="D8" s="454"/>
      <c r="E8" s="512">
        <v>0.47222222222222227</v>
      </c>
      <c r="F8" s="100">
        <v>2</v>
      </c>
      <c r="G8" s="508" t="str">
        <f>トライアル・チャレンジ!C17</f>
        <v>3部A い6位</v>
      </c>
      <c r="H8" s="512">
        <v>0.4861111111111111</v>
      </c>
      <c r="I8" s="100">
        <v>4</v>
      </c>
      <c r="J8" s="508" t="str">
        <f>トライアル・チャレンジ!E15</f>
        <v>3部B き3位</v>
      </c>
      <c r="K8" s="651"/>
      <c r="L8" s="745"/>
      <c r="M8" s="1333"/>
      <c r="N8" s="1339"/>
      <c r="O8" s="1336"/>
      <c r="P8" s="342">
        <v>0.78472222222222221</v>
      </c>
      <c r="Q8" s="327"/>
      <c r="R8" s="328"/>
      <c r="S8" s="342">
        <v>0.79861111111111116</v>
      </c>
      <c r="T8" s="327"/>
      <c r="U8" s="328"/>
    </row>
    <row r="9" spans="1:21" ht="18" customHeight="1" thickBot="1" x14ac:dyDescent="0.25">
      <c r="A9" s="511">
        <v>7</v>
      </c>
      <c r="B9" s="1310"/>
      <c r="C9" s="1315"/>
      <c r="D9" s="454"/>
      <c r="E9" s="693" t="s">
        <v>21</v>
      </c>
      <c r="F9" s="696" t="str">
        <f>E3</f>
        <v>①</v>
      </c>
      <c r="G9" s="697" t="s">
        <v>23</v>
      </c>
      <c r="H9" s="693" t="s">
        <v>21</v>
      </c>
      <c r="I9" s="696" t="str">
        <f>E3</f>
        <v>①</v>
      </c>
      <c r="J9" s="697" t="s">
        <v>23</v>
      </c>
      <c r="K9" s="651"/>
      <c r="L9" s="863"/>
      <c r="M9" s="1334"/>
      <c r="N9" s="1343"/>
      <c r="O9" s="1337"/>
      <c r="P9" s="860" t="s">
        <v>21</v>
      </c>
      <c r="Q9" s="861" t="str">
        <f>P3</f>
        <v>①</v>
      </c>
      <c r="R9" s="862" t="s">
        <v>23</v>
      </c>
      <c r="S9" s="352" t="s">
        <v>21</v>
      </c>
      <c r="T9" s="861" t="str">
        <f>P3</f>
        <v>①</v>
      </c>
      <c r="U9" s="862" t="s">
        <v>23</v>
      </c>
    </row>
    <row r="10" spans="1:21" ht="18" customHeight="1" thickBot="1" x14ac:dyDescent="0.25">
      <c r="A10" s="511" t="s">
        <v>11</v>
      </c>
      <c r="B10" s="1310"/>
      <c r="C10" s="1299"/>
      <c r="D10" s="361" t="s">
        <v>18</v>
      </c>
      <c r="E10" s="511"/>
      <c r="F10" s="859">
        <f>I6-1</f>
        <v>-475</v>
      </c>
      <c r="G10" s="111" t="s">
        <v>719</v>
      </c>
      <c r="H10" s="511"/>
      <c r="I10" s="514">
        <f>F10-1</f>
        <v>-476</v>
      </c>
      <c r="J10" s="111" t="s">
        <v>720</v>
      </c>
      <c r="K10" s="651"/>
    </row>
    <row r="11" spans="1:21" ht="20.25" customHeight="1" x14ac:dyDescent="0.2">
      <c r="A11" s="211" t="s">
        <v>29</v>
      </c>
      <c r="B11" s="1310"/>
      <c r="C11" s="1300"/>
      <c r="D11" s="694"/>
      <c r="E11" s="511" t="s">
        <v>24</v>
      </c>
      <c r="F11" s="101">
        <v>1</v>
      </c>
      <c r="G11" s="509" t="str">
        <f>トライアル・チャレンジ!B15</f>
        <v>3部A あ3位</v>
      </c>
      <c r="H11" s="511" t="s">
        <v>24</v>
      </c>
      <c r="I11" s="101">
        <v>1</v>
      </c>
      <c r="J11" s="509" t="str">
        <f>トライアル・チャレンジ!B16</f>
        <v>3部A あ4位</v>
      </c>
      <c r="K11" s="651"/>
    </row>
    <row r="12" spans="1:21" ht="20.25" customHeight="1" x14ac:dyDescent="0.2">
      <c r="A12" s="211"/>
      <c r="B12" s="1310"/>
      <c r="C12" s="1300"/>
      <c r="D12" s="454"/>
      <c r="E12" s="311">
        <v>0.52777777777777779</v>
      </c>
      <c r="F12" s="100">
        <v>2</v>
      </c>
      <c r="G12" s="508" t="str">
        <f>トライアル・チャレンジ!C15</f>
        <v>3部A い4位</v>
      </c>
      <c r="H12" s="311">
        <v>0.54166666666666663</v>
      </c>
      <c r="I12" s="100">
        <v>2</v>
      </c>
      <c r="J12" s="508" t="str">
        <f>トライアル・チャレンジ!C16</f>
        <v>3部A い5位</v>
      </c>
      <c r="K12" s="651"/>
    </row>
    <row r="13" spans="1:21" ht="18" customHeight="1" thickBot="1" x14ac:dyDescent="0.25">
      <c r="A13" s="362"/>
      <c r="B13" s="1310"/>
      <c r="C13" s="1315"/>
      <c r="D13" s="454"/>
      <c r="E13" s="693" t="s">
        <v>21</v>
      </c>
      <c r="F13" s="696" t="str">
        <f>E15</f>
        <v>④</v>
      </c>
      <c r="G13" s="697" t="s">
        <v>23</v>
      </c>
      <c r="H13" s="693" t="s">
        <v>21</v>
      </c>
      <c r="I13" s="696" t="str">
        <f>H15</f>
        <v>④</v>
      </c>
      <c r="J13" s="697" t="s">
        <v>23</v>
      </c>
      <c r="K13" s="651"/>
    </row>
    <row r="14" spans="1:21" ht="18" customHeight="1" x14ac:dyDescent="0.2">
      <c r="A14" s="362"/>
      <c r="B14" s="1310"/>
      <c r="C14" s="1299"/>
      <c r="D14" s="454"/>
      <c r="E14" s="511"/>
      <c r="F14" s="859">
        <f>I10-1</f>
        <v>-477</v>
      </c>
      <c r="G14" s="111" t="str">
        <f>'1107家原,1113千島'!J10</f>
        <v>男子　チャレンジⅠ い</v>
      </c>
      <c r="H14" s="511"/>
      <c r="I14" s="514">
        <f>F14-1</f>
        <v>-478</v>
      </c>
      <c r="J14" s="111" t="str">
        <f>'1107家原,1113千島'!G6</f>
        <v>男子　チャレンジⅠ う</v>
      </c>
    </row>
    <row r="15" spans="1:21" ht="20.25" customHeight="1" x14ac:dyDescent="0.2">
      <c r="A15" s="362"/>
      <c r="B15" s="1310"/>
      <c r="C15" s="1300"/>
      <c r="D15" s="454"/>
      <c r="E15" s="511" t="s">
        <v>25</v>
      </c>
      <c r="F15" s="101">
        <v>3</v>
      </c>
      <c r="G15" s="103" t="str">
        <f>トライアル・チャレンジ!D16</f>
        <v>3部B か2位</v>
      </c>
      <c r="H15" s="511" t="s">
        <v>25</v>
      </c>
      <c r="I15" s="101">
        <v>3</v>
      </c>
      <c r="J15" s="103" t="str">
        <f>トライアル・チャレンジ!D17</f>
        <v>3部B か3位</v>
      </c>
    </row>
    <row r="16" spans="1:21" ht="20.25" customHeight="1" x14ac:dyDescent="0.2">
      <c r="A16" s="362"/>
      <c r="B16" s="691"/>
      <c r="C16" s="1300"/>
      <c r="D16" s="454"/>
      <c r="E16" s="512">
        <v>0.58333333333333337</v>
      </c>
      <c r="F16" s="100">
        <v>4</v>
      </c>
      <c r="G16" s="508" t="str">
        <f>トライアル・チャレンジ!E16</f>
        <v>3部B き4位</v>
      </c>
      <c r="H16" s="512">
        <v>0.59722222222222221</v>
      </c>
      <c r="I16" s="100">
        <v>4</v>
      </c>
      <c r="J16" s="508" t="str">
        <f>トライアル・チャレンジ!E17</f>
        <v>3部B く2位</v>
      </c>
    </row>
    <row r="17" spans="1:11" ht="18" customHeight="1" thickBot="1" x14ac:dyDescent="0.25">
      <c r="A17" s="685"/>
      <c r="B17" s="692"/>
      <c r="C17" s="1301"/>
      <c r="D17" s="455"/>
      <c r="E17" s="693" t="s">
        <v>21</v>
      </c>
      <c r="F17" s="696" t="str">
        <f>E11</f>
        <v>③</v>
      </c>
      <c r="G17" s="697" t="s">
        <v>23</v>
      </c>
      <c r="H17" s="693" t="s">
        <v>21</v>
      </c>
      <c r="I17" s="696" t="str">
        <f>H11</f>
        <v>③</v>
      </c>
      <c r="J17" s="697" t="s">
        <v>23</v>
      </c>
      <c r="K17" s="651"/>
    </row>
    <row r="18" spans="1:11" ht="18" customHeight="1" x14ac:dyDescent="0.2">
      <c r="A18" s="684"/>
      <c r="B18" s="440"/>
      <c r="C18" s="1326"/>
      <c r="D18" s="440"/>
      <c r="E18" s="684"/>
      <c r="F18" s="340"/>
      <c r="G18" s="684"/>
      <c r="H18" s="684"/>
      <c r="I18" s="340"/>
      <c r="J18" s="684"/>
      <c r="K18" s="651"/>
    </row>
    <row r="19" spans="1:11" ht="20.25" customHeight="1" x14ac:dyDescent="0.2">
      <c r="A19" s="684"/>
      <c r="B19" s="440"/>
      <c r="C19" s="1327"/>
      <c r="D19" s="440"/>
      <c r="E19" s="684"/>
      <c r="F19" s="684"/>
      <c r="G19" s="126"/>
      <c r="H19" s="684"/>
      <c r="I19" s="684"/>
      <c r="J19" s="126"/>
      <c r="K19" s="651"/>
    </row>
  </sheetData>
  <mergeCells count="16">
    <mergeCell ref="Q1:R1"/>
    <mergeCell ref="T1:U1"/>
    <mergeCell ref="C1:D1"/>
    <mergeCell ref="F1:G1"/>
    <mergeCell ref="I1:J1"/>
    <mergeCell ref="B4:B15"/>
    <mergeCell ref="N6:N9"/>
    <mergeCell ref="C6:C9"/>
    <mergeCell ref="C10:C13"/>
    <mergeCell ref="N1:O1"/>
    <mergeCell ref="C18:C19"/>
    <mergeCell ref="C14:C17"/>
    <mergeCell ref="M2:M9"/>
    <mergeCell ref="N3:N5"/>
    <mergeCell ref="O3:O9"/>
    <mergeCell ref="C3:C5"/>
  </mergeCells>
  <phoneticPr fontId="20"/>
  <dataValidations count="1">
    <dataValidation imeMode="halfAlpha" allowBlank="1" showInputMessage="1" showErrorMessage="1" sqref="R7 U3 R3 U7 J3 J19 G11 G3 G7 J11 G19 G15 J7 J15" xr:uid="{00000000-0002-0000-2A00-000000000000}"/>
  </dataValidations>
  <pageMargins left="0.31496062992125984" right="0.31496062992125984" top="0.74803149606299213" bottom="0.74803149606299213" header="0.31496062992125984" footer="0.31496062992125984"/>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W36"/>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23" width="8.88671875" style="151"/>
    <col min="24" max="16384" width="8.88671875" style="505"/>
  </cols>
  <sheetData>
    <row r="1" spans="1:23" ht="18" customHeight="1" thickBot="1" x14ac:dyDescent="0.25">
      <c r="A1" s="365" t="s">
        <v>11</v>
      </c>
      <c r="B1" s="364" t="s">
        <v>12</v>
      </c>
      <c r="C1" s="1307" t="s">
        <v>13</v>
      </c>
      <c r="D1" s="1308"/>
      <c r="E1" s="364" t="s">
        <v>14</v>
      </c>
      <c r="F1" s="1307" t="s">
        <v>15</v>
      </c>
      <c r="G1" s="1308"/>
      <c r="H1" s="364" t="s">
        <v>14</v>
      </c>
      <c r="I1" s="1309" t="s">
        <v>16</v>
      </c>
      <c r="J1" s="1308"/>
      <c r="K1" s="651"/>
      <c r="L1" s="365" t="s">
        <v>11</v>
      </c>
      <c r="M1" s="364" t="s">
        <v>12</v>
      </c>
      <c r="N1" s="1307" t="s">
        <v>13</v>
      </c>
      <c r="O1" s="1309"/>
      <c r="P1" s="649" t="s">
        <v>14</v>
      </c>
      <c r="Q1" s="1307" t="s">
        <v>15</v>
      </c>
      <c r="R1" s="1309"/>
      <c r="S1" s="364" t="s">
        <v>14</v>
      </c>
      <c r="T1" s="1307" t="s">
        <v>16</v>
      </c>
      <c r="U1" s="1308"/>
      <c r="V1" s="505"/>
      <c r="W1" s="505"/>
    </row>
    <row r="2" spans="1:23" ht="18" customHeight="1" thickBot="1" x14ac:dyDescent="0.25">
      <c r="A2" s="442"/>
      <c r="B2" s="511"/>
      <c r="C2" s="360" t="s">
        <v>17</v>
      </c>
      <c r="D2" s="361" t="s">
        <v>18</v>
      </c>
      <c r="E2" s="511"/>
      <c r="F2" s="514">
        <v>-481</v>
      </c>
      <c r="G2" s="515" t="s">
        <v>458</v>
      </c>
      <c r="H2" s="511"/>
      <c r="I2" s="514">
        <f>F2-1</f>
        <v>-482</v>
      </c>
      <c r="J2" s="515" t="s">
        <v>458</v>
      </c>
      <c r="K2" s="651"/>
      <c r="L2" s="442"/>
      <c r="M2" s="511"/>
      <c r="N2" s="360" t="s">
        <v>17</v>
      </c>
      <c r="O2" s="516" t="s">
        <v>18</v>
      </c>
      <c r="P2" s="211"/>
      <c r="Q2" s="514"/>
      <c r="R2" s="751" t="s">
        <v>475</v>
      </c>
      <c r="S2" s="127"/>
      <c r="T2" s="750"/>
      <c r="U2" s="751" t="s">
        <v>475</v>
      </c>
      <c r="V2" s="505"/>
      <c r="W2" s="505"/>
    </row>
    <row r="3" spans="1:23" ht="20.25" customHeight="1" x14ac:dyDescent="0.2">
      <c r="A3" s="211"/>
      <c r="B3" s="511"/>
      <c r="C3" s="1314"/>
      <c r="D3" s="1311"/>
      <c r="E3" s="511" t="s">
        <v>19</v>
      </c>
      <c r="F3" s="510">
        <v>1</v>
      </c>
      <c r="G3" s="509" t="str">
        <f>OP_選手権_順位決定戦!C14</f>
        <v>1部
1位</v>
      </c>
      <c r="H3" s="511" t="s">
        <v>19</v>
      </c>
      <c r="I3" s="510">
        <v>9</v>
      </c>
      <c r="J3" s="509" t="str">
        <f>OP_選手権_順位決定戦!S14</f>
        <v>1部
3位</v>
      </c>
      <c r="K3" s="651"/>
      <c r="L3" s="211"/>
      <c r="M3" s="511"/>
      <c r="N3" s="1314" t="s">
        <v>372</v>
      </c>
      <c r="O3" s="1345"/>
      <c r="P3" s="211" t="s">
        <v>19</v>
      </c>
      <c r="Q3" s="510"/>
      <c r="R3" s="752" t="s">
        <v>488</v>
      </c>
      <c r="S3" s="511" t="s">
        <v>19</v>
      </c>
      <c r="T3" s="510"/>
      <c r="U3" s="509" t="s">
        <v>487</v>
      </c>
      <c r="V3" s="505"/>
      <c r="W3" s="505"/>
    </row>
    <row r="4" spans="1:23" ht="20.25" customHeight="1" x14ac:dyDescent="0.2">
      <c r="A4" s="211"/>
      <c r="B4" s="1310" t="s">
        <v>361</v>
      </c>
      <c r="C4" s="1300"/>
      <c r="D4" s="1312"/>
      <c r="E4" s="512">
        <v>0.40277777777777773</v>
      </c>
      <c r="F4" s="513">
        <v>2</v>
      </c>
      <c r="G4" s="105" t="str">
        <f>OP_選手権_順位決定戦!E14</f>
        <v>ウエバーにて決定</v>
      </c>
      <c r="H4" s="512">
        <v>0.41666666666666702</v>
      </c>
      <c r="I4" s="513">
        <v>10</v>
      </c>
      <c r="J4" s="105" t="str">
        <f>OP_選手権_順位決定戦!U14</f>
        <v>ウエバーにて決定</v>
      </c>
      <c r="K4" s="651"/>
      <c r="L4" s="211"/>
      <c r="M4" s="1310" t="s">
        <v>365</v>
      </c>
      <c r="N4" s="1300"/>
      <c r="O4" s="1328"/>
      <c r="P4" s="519">
        <v>0.41666666666666669</v>
      </c>
      <c r="Q4" s="513"/>
      <c r="R4" s="508" t="s">
        <v>477</v>
      </c>
      <c r="S4" s="519">
        <v>0.45833333333333331</v>
      </c>
      <c r="T4" s="513"/>
      <c r="U4" s="508" t="s">
        <v>486</v>
      </c>
      <c r="V4" s="505"/>
      <c r="W4" s="505"/>
    </row>
    <row r="5" spans="1:23" ht="18" customHeight="1" thickBot="1" x14ac:dyDescent="0.25">
      <c r="A5" s="211"/>
      <c r="B5" s="1310"/>
      <c r="C5" s="1315"/>
      <c r="D5" s="1312"/>
      <c r="E5" s="693" t="s">
        <v>21</v>
      </c>
      <c r="F5" s="696" t="str">
        <f>E7</f>
        <v>②</v>
      </c>
      <c r="G5" s="697" t="s">
        <v>23</v>
      </c>
      <c r="H5" s="693" t="s">
        <v>21</v>
      </c>
      <c r="I5" s="696" t="str">
        <f>H7</f>
        <v>②</v>
      </c>
      <c r="J5" s="697" t="s">
        <v>23</v>
      </c>
      <c r="K5" s="651"/>
      <c r="L5" s="211"/>
      <c r="M5" s="1310"/>
      <c r="N5" s="1315"/>
      <c r="O5" s="1328"/>
      <c r="P5" s="657" t="s">
        <v>21</v>
      </c>
      <c r="Q5" s="527"/>
      <c r="R5" s="753" t="str">
        <f>R11</f>
        <v>NTT西日本関西</v>
      </c>
      <c r="S5" s="730" t="s">
        <v>21</v>
      </c>
      <c r="T5" s="527"/>
      <c r="U5" s="754" t="str">
        <f>U11</f>
        <v>クレバー</v>
      </c>
      <c r="V5" s="505"/>
      <c r="W5" s="505"/>
    </row>
    <row r="6" spans="1:23" ht="18" customHeight="1" x14ac:dyDescent="0.2">
      <c r="A6" s="211"/>
      <c r="B6" s="1310"/>
      <c r="C6" s="1299"/>
      <c r="D6" s="1312"/>
      <c r="E6" s="511"/>
      <c r="F6" s="514">
        <f>I2-1</f>
        <v>-483</v>
      </c>
      <c r="G6" s="515" t="s">
        <v>458</v>
      </c>
      <c r="H6" s="511"/>
      <c r="I6" s="514">
        <f>F6-1</f>
        <v>-484</v>
      </c>
      <c r="J6" s="515" t="s">
        <v>458</v>
      </c>
      <c r="K6" s="651"/>
      <c r="L6" s="211"/>
      <c r="M6" s="1310"/>
      <c r="N6" s="1316" t="s">
        <v>373</v>
      </c>
      <c r="O6" s="1328"/>
      <c r="P6" s="211"/>
      <c r="Q6" s="514"/>
      <c r="R6" s="751" t="s">
        <v>475</v>
      </c>
      <c r="S6" s="127"/>
      <c r="T6" s="750"/>
      <c r="U6" s="751" t="s">
        <v>475</v>
      </c>
      <c r="V6" s="505"/>
      <c r="W6" s="505"/>
    </row>
    <row r="7" spans="1:23" ht="20.25" customHeight="1" x14ac:dyDescent="0.2">
      <c r="A7" s="211"/>
      <c r="B7" s="1310"/>
      <c r="C7" s="1300"/>
      <c r="D7" s="1312"/>
      <c r="E7" s="511" t="s">
        <v>22</v>
      </c>
      <c r="F7" s="510">
        <v>3</v>
      </c>
      <c r="G7" s="509" t="str">
        <f>OP_選手権_順位決定戦!G14</f>
        <v>ウエバーにて決定</v>
      </c>
      <c r="H7" s="511" t="s">
        <v>22</v>
      </c>
      <c r="I7" s="510">
        <v>11</v>
      </c>
      <c r="J7" s="509" t="str">
        <f>OP_選手権_順位決定戦!W14</f>
        <v>ウエバーにて決定</v>
      </c>
      <c r="K7" s="651"/>
      <c r="L7" s="211"/>
      <c r="M7" s="1310"/>
      <c r="N7" s="1300"/>
      <c r="O7" s="1328"/>
      <c r="P7" s="211" t="s">
        <v>22</v>
      </c>
      <c r="Q7" s="510"/>
      <c r="R7" s="509" t="s">
        <v>484</v>
      </c>
      <c r="S7" s="211" t="s">
        <v>22</v>
      </c>
      <c r="T7" s="510"/>
      <c r="U7" s="509" t="s">
        <v>481</v>
      </c>
      <c r="V7" s="505"/>
      <c r="W7" s="505"/>
    </row>
    <row r="8" spans="1:23" ht="20.25" customHeight="1" x14ac:dyDescent="0.2">
      <c r="A8" s="211"/>
      <c r="B8" s="1310"/>
      <c r="C8" s="1300"/>
      <c r="D8" s="1312"/>
      <c r="E8" s="512">
        <v>0.47222222222222227</v>
      </c>
      <c r="F8" s="513">
        <v>4</v>
      </c>
      <c r="G8" s="105" t="str">
        <f>OP_選手権_順位決定戦!I14</f>
        <v>1部
8位</v>
      </c>
      <c r="H8" s="512">
        <v>0.4861111111111111</v>
      </c>
      <c r="I8" s="513">
        <v>12</v>
      </c>
      <c r="J8" s="105" t="str">
        <f>OP_選手権_順位決定戦!Y14</f>
        <v>1部
6位</v>
      </c>
      <c r="K8" s="651"/>
      <c r="L8" s="211"/>
      <c r="M8" s="1310"/>
      <c r="N8" s="1300"/>
      <c r="O8" s="1328"/>
      <c r="P8" s="519">
        <v>0.5</v>
      </c>
      <c r="Q8" s="513"/>
      <c r="R8" s="508" t="s">
        <v>480</v>
      </c>
      <c r="S8" s="519">
        <v>0.54166666666666663</v>
      </c>
      <c r="T8" s="513"/>
      <c r="U8" s="508" t="s">
        <v>479</v>
      </c>
      <c r="V8" s="505"/>
      <c r="W8" s="505"/>
    </row>
    <row r="9" spans="1:23" ht="18" customHeight="1" thickBot="1" x14ac:dyDescent="0.25">
      <c r="A9" s="211"/>
      <c r="B9" s="1310"/>
      <c r="C9" s="1315"/>
      <c r="D9" s="1312"/>
      <c r="E9" s="693" t="s">
        <v>21</v>
      </c>
      <c r="F9" s="696" t="str">
        <f>E3</f>
        <v>①</v>
      </c>
      <c r="G9" s="697" t="s">
        <v>23</v>
      </c>
      <c r="H9" s="693" t="s">
        <v>21</v>
      </c>
      <c r="I9" s="696" t="str">
        <f>E3</f>
        <v>①</v>
      </c>
      <c r="J9" s="697" t="s">
        <v>23</v>
      </c>
      <c r="K9" s="651"/>
      <c r="L9" s="211"/>
      <c r="M9" s="1310"/>
      <c r="N9" s="1315"/>
      <c r="O9" s="1328"/>
      <c r="P9" s="657" t="s">
        <v>21</v>
      </c>
      <c r="Q9" s="527"/>
      <c r="R9" s="753" t="str">
        <f>R3</f>
        <v>アクアテック</v>
      </c>
      <c r="S9" s="730" t="s">
        <v>21</v>
      </c>
      <c r="T9" s="527"/>
      <c r="U9" s="754" t="str">
        <f>U4</f>
        <v>BUBBLES</v>
      </c>
      <c r="V9" s="505"/>
      <c r="W9" s="505"/>
    </row>
    <row r="10" spans="1:23" ht="18" customHeight="1" x14ac:dyDescent="0.2">
      <c r="A10" s="362">
        <v>11</v>
      </c>
      <c r="B10" s="1310"/>
      <c r="C10" s="1299"/>
      <c r="D10" s="1312"/>
      <c r="E10" s="511"/>
      <c r="F10" s="514">
        <f>I6-1</f>
        <v>-485</v>
      </c>
      <c r="G10" s="515" t="s">
        <v>458</v>
      </c>
      <c r="H10" s="511"/>
      <c r="I10" s="514">
        <f>F10-1</f>
        <v>-486</v>
      </c>
      <c r="J10" s="515" t="s">
        <v>458</v>
      </c>
      <c r="L10" s="211"/>
      <c r="M10" s="1310"/>
      <c r="N10" s="1316" t="s">
        <v>373</v>
      </c>
      <c r="O10" s="1328"/>
      <c r="P10" s="211"/>
      <c r="Q10" s="514"/>
      <c r="R10" s="751" t="s">
        <v>475</v>
      </c>
      <c r="S10" s="127"/>
      <c r="T10" s="750"/>
      <c r="U10" s="751" t="s">
        <v>475</v>
      </c>
      <c r="V10" s="505"/>
      <c r="W10" s="505"/>
    </row>
    <row r="11" spans="1:23" ht="20.25" customHeight="1" x14ac:dyDescent="0.2">
      <c r="A11" s="511" t="s">
        <v>26</v>
      </c>
      <c r="B11" s="1310"/>
      <c r="C11" s="1300"/>
      <c r="D11" s="1312"/>
      <c r="E11" s="511" t="s">
        <v>24</v>
      </c>
      <c r="F11" s="510">
        <v>5</v>
      </c>
      <c r="G11" s="509" t="str">
        <f>OP_選手権_順位決定戦!K14</f>
        <v>1部
5位</v>
      </c>
      <c r="H11" s="511" t="s">
        <v>24</v>
      </c>
      <c r="I11" s="510">
        <v>13</v>
      </c>
      <c r="J11" s="509" t="str">
        <f>OP_選手権_順位決定戦!AA14</f>
        <v>1部
7位</v>
      </c>
      <c r="L11" s="211"/>
      <c r="M11" s="1310"/>
      <c r="N11" s="1300"/>
      <c r="O11" s="1328"/>
      <c r="P11" s="211" t="s">
        <v>24</v>
      </c>
      <c r="Q11" s="510"/>
      <c r="R11" s="509" t="s">
        <v>478</v>
      </c>
      <c r="S11" s="211" t="s">
        <v>482</v>
      </c>
      <c r="T11" s="510"/>
      <c r="U11" s="509" t="s">
        <v>474</v>
      </c>
      <c r="V11" s="505"/>
      <c r="W11" s="505"/>
    </row>
    <row r="12" spans="1:23" ht="20.25" customHeight="1" x14ac:dyDescent="0.2">
      <c r="A12" s="511">
        <v>14</v>
      </c>
      <c r="B12" s="1310"/>
      <c r="C12" s="1300"/>
      <c r="D12" s="1312"/>
      <c r="E12" s="311">
        <v>0.54166666666666663</v>
      </c>
      <c r="F12" s="513">
        <v>6</v>
      </c>
      <c r="G12" s="105" t="str">
        <f>OP_選手権_順位決定戦!M14</f>
        <v>ウエバーにて決定</v>
      </c>
      <c r="H12" s="311">
        <v>0.55555555555555558</v>
      </c>
      <c r="I12" s="513">
        <v>14</v>
      </c>
      <c r="J12" s="105" t="str">
        <f>OP_選手権_順位決定戦!AC14</f>
        <v>ウエバーにて決定</v>
      </c>
      <c r="L12" s="211"/>
      <c r="M12" s="1310"/>
      <c r="N12" s="1300"/>
      <c r="O12" s="1328"/>
      <c r="P12" s="679">
        <v>0.58333333333333337</v>
      </c>
      <c r="Q12" s="513"/>
      <c r="R12" s="508" t="s">
        <v>489</v>
      </c>
      <c r="S12" s="679">
        <v>0.625</v>
      </c>
      <c r="T12" s="513"/>
      <c r="U12" s="508" t="s">
        <v>491</v>
      </c>
      <c r="V12" s="505"/>
      <c r="W12" s="505"/>
    </row>
    <row r="13" spans="1:23" ht="18" customHeight="1" thickBot="1" x14ac:dyDescent="0.25">
      <c r="A13" s="511" t="s">
        <v>11</v>
      </c>
      <c r="B13" s="1310"/>
      <c r="C13" s="1315"/>
      <c r="D13" s="1313"/>
      <c r="E13" s="693" t="s">
        <v>21</v>
      </c>
      <c r="F13" s="696" t="str">
        <f>E15</f>
        <v>④</v>
      </c>
      <c r="G13" s="697" t="s">
        <v>23</v>
      </c>
      <c r="H13" s="693" t="s">
        <v>21</v>
      </c>
      <c r="I13" s="696" t="str">
        <f>H15</f>
        <v>④</v>
      </c>
      <c r="J13" s="697" t="s">
        <v>23</v>
      </c>
      <c r="K13" s="651"/>
      <c r="L13" s="211"/>
      <c r="M13" s="1310"/>
      <c r="N13" s="1315"/>
      <c r="O13" s="1329"/>
      <c r="P13" s="657" t="s">
        <v>21</v>
      </c>
      <c r="Q13" s="527"/>
      <c r="R13" s="753" t="str">
        <f>R7</f>
        <v>R・J・BeerZ</v>
      </c>
      <c r="S13" s="520" t="s">
        <v>21</v>
      </c>
      <c r="T13" s="527"/>
      <c r="U13" s="754" t="str">
        <f>U7</f>
        <v>滋賀教員</v>
      </c>
      <c r="V13" s="505"/>
      <c r="W13" s="505"/>
    </row>
    <row r="14" spans="1:23" ht="18" customHeight="1" thickBot="1" x14ac:dyDescent="0.25">
      <c r="A14" s="211" t="s">
        <v>29</v>
      </c>
      <c r="B14" s="1310"/>
      <c r="C14" s="1299"/>
      <c r="D14" s="361" t="s">
        <v>18</v>
      </c>
      <c r="E14" s="511"/>
      <c r="F14" s="514">
        <f>I10-1</f>
        <v>-487</v>
      </c>
      <c r="G14" s="515" t="s">
        <v>458</v>
      </c>
      <c r="H14" s="511"/>
      <c r="I14" s="514">
        <f>F14-1</f>
        <v>-488</v>
      </c>
      <c r="J14" s="515" t="s">
        <v>458</v>
      </c>
      <c r="L14" s="362"/>
      <c r="M14" s="1310"/>
      <c r="N14" s="1299"/>
      <c r="O14" s="516" t="s">
        <v>18</v>
      </c>
      <c r="P14" s="211"/>
      <c r="Q14" s="514"/>
      <c r="R14" s="515"/>
      <c r="S14" s="511"/>
      <c r="T14" s="514"/>
      <c r="U14" s="515"/>
    </row>
    <row r="15" spans="1:23" ht="20.25" customHeight="1" x14ac:dyDescent="0.2">
      <c r="A15" s="511"/>
      <c r="B15" s="1310"/>
      <c r="C15" s="1300"/>
      <c r="D15" s="1311"/>
      <c r="E15" s="511" t="s">
        <v>25</v>
      </c>
      <c r="F15" s="510">
        <v>7</v>
      </c>
      <c r="G15" s="509" t="str">
        <f>OP_選手権_順位決定戦!O14</f>
        <v>ウエバーにて決定</v>
      </c>
      <c r="H15" s="511" t="s">
        <v>25</v>
      </c>
      <c r="I15" s="510">
        <v>15</v>
      </c>
      <c r="J15" s="509" t="str">
        <f>OP_選手権_順位決定戦!AE14</f>
        <v>ウエバーにて決定</v>
      </c>
      <c r="L15" s="362"/>
      <c r="M15" s="1310"/>
      <c r="N15" s="1300"/>
      <c r="O15" s="1345"/>
      <c r="P15" s="211" t="s">
        <v>25</v>
      </c>
      <c r="Q15" s="510"/>
      <c r="R15" s="509"/>
      <c r="S15" s="511" t="s">
        <v>25</v>
      </c>
      <c r="T15" s="510"/>
      <c r="U15" s="509"/>
    </row>
    <row r="16" spans="1:23" ht="20.25" customHeight="1" x14ac:dyDescent="0.2">
      <c r="A16" s="431"/>
      <c r="B16" s="1310"/>
      <c r="C16" s="1300"/>
      <c r="D16" s="1312"/>
      <c r="E16" s="512">
        <v>0.61111111111111105</v>
      </c>
      <c r="F16" s="513">
        <v>8</v>
      </c>
      <c r="G16" s="105" t="str">
        <f>OP_選手権_順位決定戦!Q14</f>
        <v>1部
4位</v>
      </c>
      <c r="H16" s="512">
        <v>0.625</v>
      </c>
      <c r="I16" s="513">
        <v>16</v>
      </c>
      <c r="J16" s="105" t="str">
        <f>OP_選手権_順位決定戦!AG14</f>
        <v>1部
2位</v>
      </c>
      <c r="L16" s="362">
        <v>11</v>
      </c>
      <c r="M16" s="1310"/>
      <c r="N16" s="1300"/>
      <c r="O16" s="1328"/>
      <c r="P16" s="519"/>
      <c r="Q16" s="513"/>
      <c r="R16" s="508"/>
      <c r="S16" s="512"/>
      <c r="T16" s="513"/>
      <c r="U16" s="508"/>
    </row>
    <row r="17" spans="1:23" ht="18" customHeight="1" thickBot="1" x14ac:dyDescent="0.25">
      <c r="A17" s="511"/>
      <c r="B17" s="1310"/>
      <c r="C17" s="1315"/>
      <c r="D17" s="1312"/>
      <c r="E17" s="693" t="s">
        <v>21</v>
      </c>
      <c r="F17" s="525" t="str">
        <f>E11</f>
        <v>③</v>
      </c>
      <c r="G17" s="697" t="s">
        <v>23</v>
      </c>
      <c r="H17" s="695" t="s">
        <v>21</v>
      </c>
      <c r="I17" s="525" t="str">
        <f>H11</f>
        <v>③</v>
      </c>
      <c r="J17" s="697" t="s">
        <v>23</v>
      </c>
      <c r="K17" s="651"/>
      <c r="L17" s="511" t="s">
        <v>26</v>
      </c>
      <c r="M17" s="1310"/>
      <c r="N17" s="1315"/>
      <c r="O17" s="1328"/>
      <c r="P17" s="657" t="s">
        <v>21</v>
      </c>
      <c r="Q17" s="527"/>
      <c r="R17" s="666"/>
      <c r="S17" s="520" t="s">
        <v>21</v>
      </c>
      <c r="T17" s="747"/>
      <c r="U17" s="844"/>
      <c r="V17" s="505"/>
      <c r="W17" s="505"/>
    </row>
    <row r="18" spans="1:23" ht="18" customHeight="1" x14ac:dyDescent="0.2">
      <c r="A18" s="511"/>
      <c r="B18" s="1310"/>
      <c r="C18" s="1299"/>
      <c r="D18" s="1312"/>
      <c r="E18" s="511"/>
      <c r="F18" s="514"/>
      <c r="G18" s="515"/>
      <c r="H18" s="686"/>
      <c r="I18" s="514"/>
      <c r="J18" s="515"/>
      <c r="L18" s="511">
        <v>21</v>
      </c>
      <c r="M18" s="1310"/>
      <c r="N18" s="1299"/>
      <c r="O18" s="1328"/>
      <c r="P18" s="211"/>
      <c r="Q18" s="514"/>
      <c r="R18" s="515"/>
      <c r="S18" s="511"/>
      <c r="T18" s="514"/>
      <c r="U18" s="515"/>
    </row>
    <row r="19" spans="1:23" ht="20.25" customHeight="1" x14ac:dyDescent="0.2">
      <c r="A19" s="511"/>
      <c r="B19" s="1310"/>
      <c r="C19" s="1300"/>
      <c r="D19" s="1312"/>
      <c r="E19" s="511" t="s">
        <v>27</v>
      </c>
      <c r="F19" s="510"/>
      <c r="G19" s="509"/>
      <c r="H19" s="511" t="s">
        <v>262</v>
      </c>
      <c r="I19" s="510"/>
      <c r="J19" s="509"/>
      <c r="L19" s="511" t="s">
        <v>11</v>
      </c>
      <c r="M19" s="1310"/>
      <c r="N19" s="1300"/>
      <c r="O19" s="1328"/>
      <c r="P19" s="211" t="s">
        <v>27</v>
      </c>
      <c r="Q19" s="510"/>
      <c r="R19" s="509"/>
      <c r="S19" s="511" t="s">
        <v>27</v>
      </c>
      <c r="T19" s="510"/>
      <c r="U19" s="509"/>
    </row>
    <row r="20" spans="1:23" ht="20.25" customHeight="1" x14ac:dyDescent="0.2">
      <c r="A20" s="211"/>
      <c r="B20" s="691"/>
      <c r="C20" s="1300"/>
      <c r="D20" s="1312"/>
      <c r="E20" s="512"/>
      <c r="F20" s="513"/>
      <c r="G20" s="508"/>
      <c r="H20" s="311"/>
      <c r="I20" s="513"/>
      <c r="J20" s="509"/>
      <c r="L20" s="211" t="s">
        <v>29</v>
      </c>
      <c r="M20" s="1310"/>
      <c r="N20" s="1300"/>
      <c r="O20" s="1328"/>
      <c r="P20" s="519"/>
      <c r="Q20" s="513"/>
      <c r="R20" s="508"/>
      <c r="S20" s="496"/>
      <c r="T20" s="513"/>
      <c r="U20" s="508"/>
    </row>
    <row r="21" spans="1:23" ht="18" customHeight="1" thickBot="1" x14ac:dyDescent="0.25">
      <c r="A21" s="685"/>
      <c r="B21" s="692"/>
      <c r="C21" s="1301"/>
      <c r="D21" s="1313"/>
      <c r="E21" s="693" t="s">
        <v>21</v>
      </c>
      <c r="F21" s="696"/>
      <c r="G21" s="697"/>
      <c r="H21" s="693" t="s">
        <v>21</v>
      </c>
      <c r="I21" s="696"/>
      <c r="J21" s="697"/>
      <c r="K21" s="651"/>
      <c r="L21" s="511"/>
      <c r="M21" s="1310"/>
      <c r="N21" s="1315"/>
      <c r="O21" s="1328"/>
      <c r="P21" s="657" t="s">
        <v>21</v>
      </c>
      <c r="Q21" s="527"/>
      <c r="R21" s="666"/>
      <c r="S21" s="520" t="s">
        <v>21</v>
      </c>
      <c r="T21" s="747"/>
      <c r="U21" s="844"/>
      <c r="V21" s="505"/>
      <c r="W21" s="505"/>
    </row>
    <row r="22" spans="1:23" ht="18" customHeight="1" x14ac:dyDescent="0.2">
      <c r="A22" s="448"/>
      <c r="B22" s="440"/>
      <c r="C22" s="1326"/>
      <c r="D22" s="440"/>
      <c r="E22" s="684"/>
      <c r="F22" s="340"/>
      <c r="G22" s="684"/>
      <c r="H22" s="684"/>
      <c r="I22" s="340"/>
      <c r="J22" s="684"/>
      <c r="L22" s="431"/>
      <c r="M22" s="1310"/>
      <c r="N22" s="1299"/>
      <c r="O22" s="1328"/>
      <c r="P22" s="211"/>
      <c r="Q22" s="514"/>
      <c r="R22" s="515"/>
      <c r="S22" s="511"/>
      <c r="T22" s="514"/>
      <c r="U22" s="515"/>
      <c r="V22" s="505"/>
      <c r="W22" s="505"/>
    </row>
    <row r="23" spans="1:23" ht="20.25" customHeight="1" x14ac:dyDescent="0.2">
      <c r="A23" s="448"/>
      <c r="B23" s="440"/>
      <c r="C23" s="1327"/>
      <c r="D23" s="440"/>
      <c r="E23" s="684"/>
      <c r="F23" s="684"/>
      <c r="G23" s="126"/>
      <c r="H23" s="684"/>
      <c r="I23" s="684"/>
      <c r="J23" s="126"/>
      <c r="L23" s="431"/>
      <c r="M23" s="1310"/>
      <c r="N23" s="1300"/>
      <c r="O23" s="1328"/>
      <c r="P23" s="211" t="s">
        <v>30</v>
      </c>
      <c r="Q23" s="510"/>
      <c r="R23" s="509"/>
      <c r="S23" s="511" t="s">
        <v>377</v>
      </c>
      <c r="T23" s="510"/>
      <c r="U23" s="509"/>
      <c r="V23" s="505"/>
      <c r="W23" s="505"/>
    </row>
    <row r="24" spans="1:23" ht="20.25" customHeight="1" x14ac:dyDescent="0.2">
      <c r="A24" s="448"/>
      <c r="B24" s="440"/>
      <c r="C24" s="1327"/>
      <c r="D24" s="440"/>
      <c r="E24" s="265"/>
      <c r="F24" s="684"/>
      <c r="G24" s="1"/>
      <c r="H24" s="265"/>
      <c r="I24" s="684"/>
      <c r="J24" s="1"/>
      <c r="L24" s="431"/>
      <c r="M24" s="1310"/>
      <c r="N24" s="1300"/>
      <c r="O24" s="1328"/>
      <c r="P24" s="519"/>
      <c r="Q24" s="513"/>
      <c r="R24" s="508"/>
      <c r="S24" s="512"/>
      <c r="T24" s="513"/>
      <c r="U24" s="508"/>
      <c r="V24" s="505"/>
      <c r="W24" s="505"/>
    </row>
    <row r="25" spans="1:23" ht="18" customHeight="1" thickBot="1" x14ac:dyDescent="0.25">
      <c r="A25" s="448"/>
      <c r="B25" s="440"/>
      <c r="C25" s="1327"/>
      <c r="D25" s="440"/>
      <c r="E25" s="684"/>
      <c r="F25" s="122"/>
      <c r="G25" s="123"/>
      <c r="H25" s="684"/>
      <c r="I25" s="122"/>
      <c r="J25" s="123"/>
      <c r="K25" s="651"/>
      <c r="L25" s="431"/>
      <c r="M25" s="1310"/>
      <c r="N25" s="1315"/>
      <c r="O25" s="1329"/>
      <c r="P25" s="657" t="s">
        <v>21</v>
      </c>
      <c r="Q25" s="527"/>
      <c r="R25" s="666"/>
      <c r="S25" s="520" t="s">
        <v>21</v>
      </c>
      <c r="T25" s="527"/>
      <c r="U25" s="528"/>
      <c r="V25" s="505"/>
      <c r="W25" s="505"/>
    </row>
    <row r="26" spans="1:23" ht="18" customHeight="1" thickBot="1" x14ac:dyDescent="0.25">
      <c r="A26" s="448"/>
      <c r="B26" s="440"/>
      <c r="C26" s="1326"/>
      <c r="D26" s="684"/>
      <c r="E26" s="684"/>
      <c r="F26" s="340"/>
      <c r="G26" s="684"/>
      <c r="H26" s="684"/>
      <c r="I26" s="340"/>
      <c r="J26" s="684"/>
      <c r="L26" s="431"/>
      <c r="M26" s="1310"/>
      <c r="N26" s="1299"/>
      <c r="O26" s="516" t="s">
        <v>18</v>
      </c>
      <c r="P26" s="211"/>
      <c r="Q26" s="514"/>
      <c r="R26" s="515"/>
      <c r="S26" s="511"/>
      <c r="T26" s="514"/>
      <c r="U26" s="515"/>
      <c r="V26" s="505"/>
      <c r="W26" s="505"/>
    </row>
    <row r="27" spans="1:23" ht="20.25" customHeight="1" x14ac:dyDescent="0.2">
      <c r="A27" s="448"/>
      <c r="B27" s="440"/>
      <c r="C27" s="1327"/>
      <c r="D27" s="1324"/>
      <c r="E27" s="684"/>
      <c r="F27" s="684"/>
      <c r="G27" s="126"/>
      <c r="H27" s="684"/>
      <c r="I27" s="684"/>
      <c r="J27" s="1"/>
      <c r="L27" s="431"/>
      <c r="M27" s="1310"/>
      <c r="N27" s="1300"/>
      <c r="O27" s="1345"/>
      <c r="P27" s="211" t="s">
        <v>31</v>
      </c>
      <c r="Q27" s="510"/>
      <c r="R27" s="509"/>
      <c r="S27" s="511" t="s">
        <v>378</v>
      </c>
      <c r="T27" s="510"/>
      <c r="U27" s="509"/>
      <c r="V27" s="505"/>
      <c r="W27" s="505"/>
    </row>
    <row r="28" spans="1:23" ht="20.25" customHeight="1" x14ac:dyDescent="0.2">
      <c r="A28" s="684"/>
      <c r="B28" s="440"/>
      <c r="C28" s="1327"/>
      <c r="D28" s="1324"/>
      <c r="E28" s="265"/>
      <c r="F28" s="684"/>
      <c r="G28" s="126"/>
      <c r="H28" s="265"/>
      <c r="I28" s="684"/>
      <c r="J28" s="1"/>
      <c r="L28" s="211"/>
      <c r="M28" s="1310"/>
      <c r="N28" s="1300"/>
      <c r="O28" s="1328"/>
      <c r="P28" s="519"/>
      <c r="Q28" s="513"/>
      <c r="R28" s="508"/>
      <c r="S28" s="496"/>
      <c r="T28" s="513"/>
      <c r="U28" s="508"/>
      <c r="V28" s="505"/>
      <c r="W28" s="505"/>
    </row>
    <row r="29" spans="1:23" ht="18" customHeight="1" thickBot="1" x14ac:dyDescent="0.25">
      <c r="A29" s="684"/>
      <c r="B29" s="440"/>
      <c r="C29" s="1327"/>
      <c r="D29" s="1324"/>
      <c r="E29" s="684"/>
      <c r="F29" s="122"/>
      <c r="G29" s="123"/>
      <c r="H29" s="684"/>
      <c r="I29" s="122"/>
      <c r="J29" s="123"/>
      <c r="K29" s="651"/>
      <c r="L29" s="211"/>
      <c r="M29" s="1310"/>
      <c r="N29" s="1315"/>
      <c r="O29" s="1328"/>
      <c r="P29" s="657" t="s">
        <v>21</v>
      </c>
      <c r="Q29" s="527"/>
      <c r="R29" s="666"/>
      <c r="S29" s="520" t="s">
        <v>21</v>
      </c>
      <c r="T29" s="527"/>
      <c r="U29" s="528"/>
      <c r="V29" s="505"/>
      <c r="W29" s="505"/>
    </row>
    <row r="30" spans="1:23" ht="18" customHeight="1" x14ac:dyDescent="0.2">
      <c r="A30" s="684"/>
      <c r="B30" s="440"/>
      <c r="C30" s="1326"/>
      <c r="D30" s="1324"/>
      <c r="E30" s="684"/>
      <c r="F30" s="340"/>
      <c r="G30" s="684"/>
      <c r="H30" s="684"/>
      <c r="I30" s="340"/>
      <c r="J30" s="684"/>
      <c r="L30" s="211"/>
      <c r="M30" s="1310"/>
      <c r="N30" s="1299"/>
      <c r="O30" s="1328"/>
      <c r="P30" s="211"/>
      <c r="Q30" s="514"/>
      <c r="R30" s="515"/>
      <c r="S30" s="511"/>
      <c r="T30" s="514"/>
      <c r="U30" s="515"/>
      <c r="V30" s="505"/>
      <c r="W30" s="505"/>
    </row>
    <row r="31" spans="1:23" ht="20.25" customHeight="1" x14ac:dyDescent="0.2">
      <c r="A31" s="684"/>
      <c r="B31" s="440"/>
      <c r="C31" s="1327"/>
      <c r="D31" s="1324"/>
      <c r="E31" s="684"/>
      <c r="F31" s="684"/>
      <c r="G31" s="126"/>
      <c r="H31" s="684"/>
      <c r="I31" s="684"/>
      <c r="J31" s="1"/>
      <c r="L31" s="211"/>
      <c r="M31" s="1310"/>
      <c r="N31" s="1300"/>
      <c r="O31" s="1328"/>
      <c r="P31" s="211" t="s">
        <v>32</v>
      </c>
      <c r="Q31" s="510"/>
      <c r="R31" s="509"/>
      <c r="S31" s="511" t="s">
        <v>32</v>
      </c>
      <c r="T31" s="510"/>
      <c r="U31" s="509"/>
      <c r="V31" s="505"/>
      <c r="W31" s="505"/>
    </row>
    <row r="32" spans="1:23" ht="20.25" customHeight="1" x14ac:dyDescent="0.2">
      <c r="A32" s="684"/>
      <c r="B32" s="684"/>
      <c r="C32" s="1327"/>
      <c r="D32" s="1324"/>
      <c r="E32" s="265"/>
      <c r="F32" s="684"/>
      <c r="G32" s="1"/>
      <c r="H32" s="265"/>
      <c r="I32" s="684"/>
      <c r="J32" s="1"/>
      <c r="L32" s="211"/>
      <c r="M32" s="511"/>
      <c r="N32" s="1300"/>
      <c r="O32" s="1328"/>
      <c r="P32" s="519"/>
      <c r="Q32" s="513"/>
      <c r="R32" s="508"/>
      <c r="S32" s="512"/>
      <c r="T32" s="513"/>
      <c r="U32" s="508"/>
      <c r="V32" s="505"/>
      <c r="W32" s="505"/>
    </row>
    <row r="33" spans="1:21" s="505" customFormat="1" ht="18" customHeight="1" thickBot="1" x14ac:dyDescent="0.25">
      <c r="A33" s="684"/>
      <c r="B33" s="684"/>
      <c r="C33" s="1327"/>
      <c r="D33" s="1324"/>
      <c r="E33" s="684"/>
      <c r="F33" s="122"/>
      <c r="G33" s="123"/>
      <c r="H33" s="684"/>
      <c r="I33" s="122"/>
      <c r="J33" s="123"/>
      <c r="K33" s="651"/>
      <c r="L33" s="655"/>
      <c r="M33" s="654"/>
      <c r="N33" s="1301"/>
      <c r="O33" s="1329"/>
      <c r="P33" s="657" t="s">
        <v>21</v>
      </c>
      <c r="Q33" s="527"/>
      <c r="R33" s="528"/>
      <c r="S33" s="520" t="s">
        <v>21</v>
      </c>
      <c r="T33" s="299"/>
      <c r="U33" s="300"/>
    </row>
    <row r="34" spans="1:21" s="505" customFormat="1" ht="18" customHeight="1" x14ac:dyDescent="0.2">
      <c r="C34" s="684"/>
      <c r="D34" s="440"/>
      <c r="K34" s="651"/>
    </row>
    <row r="35" spans="1:21" s="505" customFormat="1" ht="20.25" customHeight="1" x14ac:dyDescent="0.2">
      <c r="C35" s="439"/>
      <c r="D35" s="440"/>
      <c r="K35" s="651"/>
    </row>
    <row r="36" spans="1:21" s="505" customFormat="1" ht="20.25" customHeight="1" x14ac:dyDescent="0.2">
      <c r="C36" s="439"/>
      <c r="D36" s="440"/>
      <c r="K36" s="651"/>
    </row>
  </sheetData>
  <mergeCells count="30">
    <mergeCell ref="N1:O1"/>
    <mergeCell ref="Q1:R1"/>
    <mergeCell ref="T1:U1"/>
    <mergeCell ref="O27:O33"/>
    <mergeCell ref="N30:N33"/>
    <mergeCell ref="N22:N25"/>
    <mergeCell ref="N26:N29"/>
    <mergeCell ref="O15:O25"/>
    <mergeCell ref="N18:N21"/>
    <mergeCell ref="N14:N17"/>
    <mergeCell ref="N3:N5"/>
    <mergeCell ref="O3:O13"/>
    <mergeCell ref="C1:D1"/>
    <mergeCell ref="F1:G1"/>
    <mergeCell ref="I1:J1"/>
    <mergeCell ref="C3:C5"/>
    <mergeCell ref="D3:D13"/>
    <mergeCell ref="B4:B19"/>
    <mergeCell ref="D15:D21"/>
    <mergeCell ref="M4:M31"/>
    <mergeCell ref="N6:N9"/>
    <mergeCell ref="C6:C9"/>
    <mergeCell ref="C10:C13"/>
    <mergeCell ref="C14:C17"/>
    <mergeCell ref="C18:C21"/>
    <mergeCell ref="C22:C25"/>
    <mergeCell ref="C26:C29"/>
    <mergeCell ref="D27:D33"/>
    <mergeCell ref="C30:C33"/>
    <mergeCell ref="N10:N13"/>
  </mergeCells>
  <phoneticPr fontId="20"/>
  <dataValidations count="1">
    <dataValidation imeMode="halfAlpha" allowBlank="1" showInputMessage="1" showErrorMessage="1" sqref="J28 J23:J24 U23:U24 J32 U27:U28 J19:J20 G24 G4 G16 G31:G32 R23:R24 G27:G28 G19:G20 G8 J12 G12 U31:U32 R31:R32 U3:U4 J16 U11:U12 R7:R8 R27:R28 R3:R4 R11:R12 U7:U8 J4 J8 R15:R16 R19:R20 U15:U16 U19:U20" xr:uid="{00000000-0002-0000-2B00-000000000000}"/>
  </dataValidations>
  <pageMargins left="0.34" right="0.44" top="0.75" bottom="0.75" header="0.3" footer="0.3"/>
  <pageSetup paperSize="9" scale="77"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X43"/>
  <sheetViews>
    <sheetView view="pageBreakPreview" zoomScale="90" zoomScaleNormal="100" zoomScaleSheetLayoutView="90" workbookViewId="0"/>
  </sheetViews>
  <sheetFormatPr defaultColWidth="8.88671875" defaultRowHeight="14.4" x14ac:dyDescent="0.2"/>
  <cols>
    <col min="1" max="1" width="2.6640625" style="505" customWidth="1"/>
    <col min="2" max="3" width="6.6640625" style="505" customWidth="1"/>
    <col min="4" max="4" width="8.88671875" style="505" customWidth="1"/>
    <col min="5" max="6" width="6.6640625" style="505" customWidth="1"/>
    <col min="7" max="7" width="4.6640625" style="505" customWidth="1"/>
    <col min="8" max="8" width="18.6640625" style="505" customWidth="1"/>
    <col min="9" max="9" width="6.6640625" style="505" customWidth="1"/>
    <col min="10" max="10" width="4.6640625" style="505" customWidth="1"/>
    <col min="11" max="11" width="18.6640625" style="505" customWidth="1"/>
    <col min="12" max="12" width="6.6640625" style="505" customWidth="1"/>
    <col min="13" max="13" width="4.6640625" style="505" customWidth="1"/>
    <col min="14" max="14" width="18.6640625" style="505" customWidth="1"/>
    <col min="15" max="15" width="6.6640625" style="505" customWidth="1"/>
    <col min="16" max="16" width="4.6640625" style="505" customWidth="1"/>
    <col min="17" max="17" width="18.6640625" style="505" customWidth="1"/>
    <col min="18" max="18" width="2.6640625" style="505" customWidth="1"/>
    <col min="19" max="19" width="8.88671875" style="505"/>
    <col min="21" max="21" width="8.88671875" style="505"/>
    <col min="23" max="23" width="8.88671875" style="505"/>
    <col min="25" max="16384" width="8.88671875" style="505"/>
  </cols>
  <sheetData>
    <row r="1" spans="2:17" x14ac:dyDescent="0.2">
      <c r="B1" s="1365" t="s">
        <v>11</v>
      </c>
      <c r="C1" s="1367" t="s">
        <v>12</v>
      </c>
      <c r="D1" s="450" t="s">
        <v>13</v>
      </c>
      <c r="E1" s="451"/>
      <c r="F1" s="1369" t="s">
        <v>38</v>
      </c>
      <c r="G1" s="1351" t="s">
        <v>15</v>
      </c>
      <c r="H1" s="1352"/>
      <c r="I1" s="1369" t="s">
        <v>38</v>
      </c>
      <c r="J1" s="1351" t="s">
        <v>16</v>
      </c>
      <c r="K1" s="1352"/>
      <c r="L1" s="1369" t="s">
        <v>38</v>
      </c>
      <c r="M1" s="1351" t="s">
        <v>39</v>
      </c>
      <c r="N1" s="1352"/>
      <c r="O1" s="1369" t="s">
        <v>38</v>
      </c>
      <c r="P1" s="1351" t="s">
        <v>40</v>
      </c>
      <c r="Q1" s="1352"/>
    </row>
    <row r="2" spans="2:17" ht="15" thickBot="1" x14ac:dyDescent="0.25">
      <c r="B2" s="1366"/>
      <c r="C2" s="1368"/>
      <c r="D2" s="452" t="s">
        <v>41</v>
      </c>
      <c r="E2" s="656" t="s">
        <v>42</v>
      </c>
      <c r="F2" s="1368"/>
      <c r="G2" s="1370"/>
      <c r="H2" s="1371"/>
      <c r="I2" s="1368"/>
      <c r="J2" s="1370"/>
      <c r="K2" s="1371"/>
      <c r="L2" s="1368"/>
      <c r="M2" s="1370"/>
      <c r="N2" s="1371"/>
      <c r="O2" s="1368"/>
      <c r="P2" s="1370"/>
      <c r="Q2" s="1371"/>
    </row>
    <row r="3" spans="2:17" ht="20.25" customHeight="1" x14ac:dyDescent="0.2">
      <c r="B3" s="211"/>
      <c r="C3" s="1321" t="s">
        <v>43</v>
      </c>
      <c r="D3" s="1314"/>
      <c r="E3" s="983"/>
      <c r="F3" s="651"/>
      <c r="G3" s="514">
        <v>-491</v>
      </c>
      <c r="H3" s="111" t="s">
        <v>727</v>
      </c>
      <c r="I3" s="511"/>
      <c r="J3" s="859">
        <f>G3-1</f>
        <v>-492</v>
      </c>
      <c r="K3" s="111" t="s">
        <v>724</v>
      </c>
      <c r="L3" s="651"/>
      <c r="M3" s="859">
        <f>J3-1</f>
        <v>-493</v>
      </c>
      <c r="N3" s="111" t="s">
        <v>725</v>
      </c>
      <c r="O3" s="511"/>
      <c r="P3" s="859">
        <f>M3-1</f>
        <v>-494</v>
      </c>
      <c r="Q3" s="818" t="s">
        <v>728</v>
      </c>
    </row>
    <row r="4" spans="2:17" ht="20.25" customHeight="1" x14ac:dyDescent="0.2">
      <c r="B4" s="211"/>
      <c r="C4" s="1310"/>
      <c r="D4" s="1299"/>
      <c r="E4" s="457"/>
      <c r="F4" s="651" t="s">
        <v>19</v>
      </c>
      <c r="G4" s="101">
        <v>1</v>
      </c>
      <c r="H4" s="509" t="str">
        <f>トライアル・チャレンジ!B26</f>
        <v>4部 ち2位</v>
      </c>
      <c r="I4" s="651" t="s">
        <v>19</v>
      </c>
      <c r="J4" s="101">
        <v>1</v>
      </c>
      <c r="K4" s="509" t="str">
        <f>トライアル・チャレンジ!B27</f>
        <v>4部 ち3位</v>
      </c>
      <c r="L4" s="651" t="s">
        <v>19</v>
      </c>
      <c r="M4" s="101">
        <v>1</v>
      </c>
      <c r="N4" s="509" t="str">
        <f>トライアル・チャレンジ!B28</f>
        <v>4部 ち4位</v>
      </c>
      <c r="O4" s="651" t="s">
        <v>19</v>
      </c>
      <c r="P4" s="101">
        <v>1</v>
      </c>
      <c r="Q4" s="509" t="str">
        <f>トライアル・チャレンジ!B36</f>
        <v>3部 は2位</v>
      </c>
    </row>
    <row r="5" spans="2:17" ht="20.25" customHeight="1" x14ac:dyDescent="0.2">
      <c r="B5" s="211"/>
      <c r="C5" s="1310"/>
      <c r="D5" s="1299"/>
      <c r="E5" s="454"/>
      <c r="F5" s="265">
        <v>0.40277777777777773</v>
      </c>
      <c r="G5" s="100">
        <v>2</v>
      </c>
      <c r="H5" s="508" t="str">
        <f>トライアル・チャレンジ!C26</f>
        <v>4部 つ5位</v>
      </c>
      <c r="I5" s="265">
        <v>0.41666666666666669</v>
      </c>
      <c r="J5" s="100">
        <v>2</v>
      </c>
      <c r="K5" s="508" t="str">
        <f>トライアル・チャレンジ!C27</f>
        <v>4部 つ4位</v>
      </c>
      <c r="L5" s="265">
        <v>0.40277777777777773</v>
      </c>
      <c r="M5" s="100">
        <v>2</v>
      </c>
      <c r="N5" s="508" t="str">
        <f>トライアル・チャレンジ!C28</f>
        <v>4部 つ3位</v>
      </c>
      <c r="O5" s="265">
        <v>0.41666666666666669</v>
      </c>
      <c r="P5" s="100">
        <v>2</v>
      </c>
      <c r="Q5" s="508" t="str">
        <f>トライアル・チャレンジ!C36</f>
        <v>3部 は5位</v>
      </c>
    </row>
    <row r="6" spans="2:17" ht="20.25" customHeight="1" thickBot="1" x14ac:dyDescent="0.25">
      <c r="B6" s="211"/>
      <c r="C6" s="1310"/>
      <c r="D6" s="1390"/>
      <c r="E6" s="454"/>
      <c r="F6" s="264" t="s">
        <v>21</v>
      </c>
      <c r="G6" s="1287" t="s">
        <v>374</v>
      </c>
      <c r="H6" s="1288"/>
      <c r="I6" s="264" t="s">
        <v>21</v>
      </c>
      <c r="J6" s="1287" t="s">
        <v>374</v>
      </c>
      <c r="K6" s="1288"/>
      <c r="L6" s="264" t="s">
        <v>21</v>
      </c>
      <c r="M6" s="1287" t="s">
        <v>374</v>
      </c>
      <c r="N6" s="1288"/>
      <c r="O6" s="264" t="s">
        <v>21</v>
      </c>
      <c r="P6" s="1287" t="s">
        <v>374</v>
      </c>
      <c r="Q6" s="1288"/>
    </row>
    <row r="7" spans="2:17" ht="20.25" customHeight="1" x14ac:dyDescent="0.2">
      <c r="B7" s="211"/>
      <c r="C7" s="1310"/>
      <c r="D7" s="1316"/>
      <c r="E7" s="454"/>
      <c r="F7" s="651"/>
      <c r="G7" s="859">
        <f>P3-1</f>
        <v>-495</v>
      </c>
      <c r="H7" s="111" t="str">
        <f>'1121岸和田'!K3</f>
        <v>男子　チャレンジⅡ し</v>
      </c>
      <c r="I7" s="651"/>
      <c r="J7" s="859">
        <f>G7-1</f>
        <v>-496</v>
      </c>
      <c r="K7" s="111" t="str">
        <f>'1121岸和田'!N3</f>
        <v>男子　チャレンジⅡ す</v>
      </c>
      <c r="L7" s="651"/>
      <c r="M7" s="859">
        <f>J7-1</f>
        <v>-497</v>
      </c>
      <c r="N7" s="111" t="str">
        <f>'1121岸和田'!K11</f>
        <v>男子　チャレンジⅡ せ</v>
      </c>
      <c r="O7" s="651"/>
      <c r="P7" s="859">
        <f>M7-1</f>
        <v>-498</v>
      </c>
      <c r="Q7" s="818" t="s">
        <v>729</v>
      </c>
    </row>
    <row r="8" spans="2:17" ht="20.25" customHeight="1" x14ac:dyDescent="0.2">
      <c r="B8" s="362"/>
      <c r="C8" s="1310"/>
      <c r="D8" s="1299"/>
      <c r="E8" s="454"/>
      <c r="F8" s="651" t="s">
        <v>22</v>
      </c>
      <c r="G8" s="101">
        <v>3</v>
      </c>
      <c r="H8" s="103" t="str">
        <f>トライアル・チャレンジ!D27</f>
        <v>4部 て2位</v>
      </c>
      <c r="I8" s="651" t="s">
        <v>22</v>
      </c>
      <c r="J8" s="101">
        <v>3</v>
      </c>
      <c r="K8" s="103" t="str">
        <f>トライアル・チャレンジ!D28</f>
        <v>4部 て3位</v>
      </c>
      <c r="L8" s="651" t="s">
        <v>22</v>
      </c>
      <c r="M8" s="101">
        <v>3</v>
      </c>
      <c r="N8" s="103" t="str">
        <f>トライアル・チャレンジ!D29</f>
        <v>4部 て4位</v>
      </c>
      <c r="O8" s="651" t="s">
        <v>22</v>
      </c>
      <c r="P8" s="101">
        <v>1</v>
      </c>
      <c r="Q8" s="509" t="str">
        <f>トライアル・チャレンジ!B37</f>
        <v>3部 は3位</v>
      </c>
    </row>
    <row r="9" spans="2:17" ht="20.25" customHeight="1" x14ac:dyDescent="0.2">
      <c r="B9" s="362"/>
      <c r="C9" s="1310"/>
      <c r="D9" s="1299"/>
      <c r="E9" s="454"/>
      <c r="F9" s="265">
        <v>0.45833333333333331</v>
      </c>
      <c r="G9" s="100">
        <v>4</v>
      </c>
      <c r="H9" s="508" t="str">
        <f>トライアル・チャレンジ!E27</f>
        <v>4部 と5位</v>
      </c>
      <c r="I9" s="265">
        <v>0.47222222222222227</v>
      </c>
      <c r="J9" s="100">
        <v>4</v>
      </c>
      <c r="K9" s="508" t="str">
        <f>トライアル・チャレンジ!E28</f>
        <v>4部 と2位</v>
      </c>
      <c r="L9" s="265">
        <v>0.45833333333333331</v>
      </c>
      <c r="M9" s="100">
        <v>4</v>
      </c>
      <c r="N9" s="508" t="str">
        <f>トライアル・チャレンジ!E29</f>
        <v>4部 と3位</v>
      </c>
      <c r="O9" s="265">
        <v>0.47222222222222227</v>
      </c>
      <c r="P9" s="100">
        <v>2</v>
      </c>
      <c r="Q9" s="508" t="str">
        <f>トライアル・チャレンジ!C37</f>
        <v>3部 ひ2位</v>
      </c>
    </row>
    <row r="10" spans="2:17" ht="20.25" customHeight="1" thickBot="1" x14ac:dyDescent="0.25">
      <c r="B10" s="362">
        <v>11</v>
      </c>
      <c r="C10" s="1310"/>
      <c r="D10" s="1389"/>
      <c r="E10" s="455"/>
      <c r="F10" s="264" t="s">
        <v>21</v>
      </c>
      <c r="G10" s="1287" t="s">
        <v>47</v>
      </c>
      <c r="H10" s="1288"/>
      <c r="I10" s="264" t="s">
        <v>21</v>
      </c>
      <c r="J10" s="1363" t="s">
        <v>47</v>
      </c>
      <c r="K10" s="1364"/>
      <c r="L10" s="264" t="s">
        <v>21</v>
      </c>
      <c r="M10" s="1287" t="s">
        <v>47</v>
      </c>
      <c r="N10" s="1288"/>
      <c r="O10" s="264" t="s">
        <v>21</v>
      </c>
      <c r="P10" s="1363" t="s">
        <v>47</v>
      </c>
      <c r="Q10" s="1364"/>
    </row>
    <row r="11" spans="2:17" ht="20.25" customHeight="1" x14ac:dyDescent="0.2">
      <c r="B11" s="362" t="s">
        <v>26</v>
      </c>
      <c r="C11" s="1310"/>
      <c r="D11" s="1314"/>
      <c r="E11" s="454"/>
      <c r="F11" s="651"/>
      <c r="G11" s="859">
        <f>P7-1</f>
        <v>-499</v>
      </c>
      <c r="H11" s="111" t="str">
        <f>'1121岸和田'!H3</f>
        <v>男子　チャレンジⅡ さ</v>
      </c>
      <c r="I11" s="651"/>
      <c r="J11" s="859">
        <f>G11-1</f>
        <v>-500</v>
      </c>
      <c r="K11" s="111" t="s">
        <v>726</v>
      </c>
      <c r="L11" s="651"/>
      <c r="M11" s="859">
        <f>J11-1</f>
        <v>-501</v>
      </c>
      <c r="N11" s="111" t="str">
        <f>'1121岸和田'!H11</f>
        <v>男子　チャレンジⅡ さ</v>
      </c>
      <c r="O11" s="651"/>
      <c r="P11" s="859">
        <f>M11-1</f>
        <v>-502</v>
      </c>
      <c r="Q11" s="818" t="s">
        <v>730</v>
      </c>
    </row>
    <row r="12" spans="2:17" ht="20.25" customHeight="1" x14ac:dyDescent="0.2">
      <c r="B12" s="511">
        <v>21</v>
      </c>
      <c r="C12" s="1310"/>
      <c r="D12" s="1299"/>
      <c r="E12" s="454"/>
      <c r="F12" s="651" t="s">
        <v>24</v>
      </c>
      <c r="G12" s="101">
        <v>3</v>
      </c>
      <c r="H12" s="103" t="str">
        <f>トライアル・チャレンジ!D26</f>
        <v>4部 て5位</v>
      </c>
      <c r="I12" s="651" t="s">
        <v>24</v>
      </c>
      <c r="J12" s="101">
        <v>1</v>
      </c>
      <c r="K12" s="509" t="str">
        <f>トライアル・チャレンジ!B29</f>
        <v>4部 ち5位</v>
      </c>
      <c r="L12" s="651" t="s">
        <v>24</v>
      </c>
      <c r="M12" s="101">
        <v>5</v>
      </c>
      <c r="N12" s="103" t="str">
        <f>トライアル・チャレンジ!F26</f>
        <v>4部 た2位</v>
      </c>
      <c r="O12" s="651" t="s">
        <v>24</v>
      </c>
      <c r="P12" s="101">
        <v>1</v>
      </c>
      <c r="Q12" s="509" t="str">
        <f>トライアル・チャレンジ!B38</f>
        <v>3部 は4位</v>
      </c>
    </row>
    <row r="13" spans="2:17" ht="20.25" customHeight="1" x14ac:dyDescent="0.2">
      <c r="B13" s="511" t="s">
        <v>11</v>
      </c>
      <c r="C13" s="1310"/>
      <c r="D13" s="1299"/>
      <c r="E13" s="454"/>
      <c r="F13" s="266">
        <v>0.51388888888888895</v>
      </c>
      <c r="G13" s="100">
        <v>4</v>
      </c>
      <c r="H13" s="508" t="str">
        <f>トライアル・チャレンジ!E26</f>
        <v>4部 と4位</v>
      </c>
      <c r="I13" s="266">
        <v>0.52777777777777779</v>
      </c>
      <c r="J13" s="100">
        <v>2</v>
      </c>
      <c r="K13" s="508" t="str">
        <f>トライアル・チャレンジ!C29</f>
        <v>4部 つ2位</v>
      </c>
      <c r="L13" s="266">
        <v>0.51388888888888895</v>
      </c>
      <c r="M13" s="100">
        <v>6</v>
      </c>
      <c r="N13" s="508" t="str">
        <f>トライアル・チャレンジ!G26</f>
        <v>4部 た6位</v>
      </c>
      <c r="O13" s="266">
        <v>0.52777777777777779</v>
      </c>
      <c r="P13" s="100">
        <v>2</v>
      </c>
      <c r="Q13" s="508" t="str">
        <f>トライアル・チャレンジ!C38</f>
        <v>3部 ひ3位</v>
      </c>
    </row>
    <row r="14" spans="2:17" ht="20.25" customHeight="1" thickBot="1" x14ac:dyDescent="0.25">
      <c r="B14" s="211" t="s">
        <v>178</v>
      </c>
      <c r="C14" s="1310"/>
      <c r="D14" s="1390"/>
      <c r="E14" s="454"/>
      <c r="F14" s="264" t="s">
        <v>21</v>
      </c>
      <c r="G14" s="1287" t="s">
        <v>375</v>
      </c>
      <c r="H14" s="1288"/>
      <c r="I14" s="264" t="s">
        <v>21</v>
      </c>
      <c r="J14" s="1287" t="s">
        <v>375</v>
      </c>
      <c r="K14" s="1288"/>
      <c r="L14" s="264" t="s">
        <v>21</v>
      </c>
      <c r="M14" s="1287" t="s">
        <v>375</v>
      </c>
      <c r="N14" s="1288"/>
      <c r="O14" s="264" t="s">
        <v>21</v>
      </c>
      <c r="P14" s="1287" t="s">
        <v>375</v>
      </c>
      <c r="Q14" s="1288"/>
    </row>
    <row r="15" spans="2:17" ht="20.25" customHeight="1" x14ac:dyDescent="0.2">
      <c r="B15" s="211"/>
      <c r="C15" s="1310"/>
      <c r="D15" s="1316"/>
      <c r="E15" s="454"/>
      <c r="F15" s="651"/>
      <c r="G15" s="859">
        <f>P11-1</f>
        <v>-503</v>
      </c>
      <c r="H15" s="111" t="str">
        <f>N15</f>
        <v>男子　チャレンジⅠ お</v>
      </c>
      <c r="I15" s="651"/>
      <c r="J15" s="514"/>
      <c r="K15" s="515"/>
      <c r="L15" s="651"/>
      <c r="M15" s="859">
        <v>-505</v>
      </c>
      <c r="N15" s="111" t="s">
        <v>723</v>
      </c>
      <c r="O15" s="651"/>
      <c r="P15" s="859">
        <f>M15-1</f>
        <v>-506</v>
      </c>
      <c r="Q15" s="818" t="str">
        <f>'1121岸和田'!Q3</f>
        <v>女子 チャレンジ J</v>
      </c>
    </row>
    <row r="16" spans="2:17" ht="20.25" customHeight="1" x14ac:dyDescent="0.2">
      <c r="B16" s="211"/>
      <c r="C16" s="1310"/>
      <c r="D16" s="1299"/>
      <c r="E16" s="454"/>
      <c r="F16" s="651" t="s">
        <v>25</v>
      </c>
      <c r="G16" s="101">
        <v>3</v>
      </c>
      <c r="H16" s="103" t="str">
        <f>トライアル・チャレンジ!D19</f>
        <v>3部B き2位</v>
      </c>
      <c r="I16" s="651" t="s">
        <v>25</v>
      </c>
      <c r="J16" s="510"/>
      <c r="K16" s="509"/>
      <c r="L16" s="651" t="s">
        <v>25</v>
      </c>
      <c r="M16" s="101">
        <v>1</v>
      </c>
      <c r="N16" s="509" t="str">
        <f>トライアル・チャレンジ!B19</f>
        <v>3部A い3位</v>
      </c>
      <c r="O16" s="651" t="s">
        <v>25</v>
      </c>
      <c r="P16" s="101">
        <v>3</v>
      </c>
      <c r="Q16" s="103" t="str">
        <f>トライアル・チャレンジ!D36</f>
        <v>3部 ひ4位</v>
      </c>
    </row>
    <row r="17" spans="1:17" ht="20.25" customHeight="1" x14ac:dyDescent="0.2">
      <c r="B17" s="211"/>
      <c r="C17" s="1310"/>
      <c r="D17" s="1299"/>
      <c r="E17" s="457"/>
      <c r="F17" s="937">
        <v>0.56944444444444442</v>
      </c>
      <c r="G17" s="100">
        <v>4</v>
      </c>
      <c r="H17" s="508" t="str">
        <f>トライアル・チャレンジ!E19</f>
        <v>3部B く4位</v>
      </c>
      <c r="I17" s="265"/>
      <c r="J17" s="513"/>
      <c r="K17" s="105"/>
      <c r="L17" s="937">
        <v>0.56944444444444442</v>
      </c>
      <c r="M17" s="100">
        <v>2</v>
      </c>
      <c r="N17" s="508" t="str">
        <f>トライアル・チャレンジ!C19</f>
        <v>3部A う4位</v>
      </c>
      <c r="O17" s="265">
        <v>0.58333333333333337</v>
      </c>
      <c r="P17" s="100">
        <v>4</v>
      </c>
      <c r="Q17" s="508" t="str">
        <f>トライアル・チャレンジ!E36</f>
        <v>浜寺PINEGROVE</v>
      </c>
    </row>
    <row r="18" spans="1:17" ht="20.25" customHeight="1" thickBot="1" x14ac:dyDescent="0.25">
      <c r="B18" s="211"/>
      <c r="C18" s="1310"/>
      <c r="D18" s="1390"/>
      <c r="E18" s="984"/>
      <c r="F18" s="264" t="s">
        <v>21</v>
      </c>
      <c r="G18" s="1287" t="s">
        <v>184</v>
      </c>
      <c r="H18" s="1288"/>
      <c r="I18" s="264" t="s">
        <v>21</v>
      </c>
      <c r="J18" s="1287"/>
      <c r="K18" s="1288"/>
      <c r="L18" s="264" t="s">
        <v>21</v>
      </c>
      <c r="M18" s="1287" t="s">
        <v>184</v>
      </c>
      <c r="N18" s="1288"/>
      <c r="O18" s="264" t="s">
        <v>21</v>
      </c>
      <c r="P18" s="1287" t="s">
        <v>376</v>
      </c>
      <c r="Q18" s="1288"/>
    </row>
    <row r="19" spans="1:17" ht="20.25" customHeight="1" x14ac:dyDescent="0.2">
      <c r="B19" s="211"/>
      <c r="C19" s="1310"/>
      <c r="D19" s="1316"/>
      <c r="E19" s="457"/>
      <c r="F19" s="975"/>
      <c r="G19" s="859">
        <f>P15-1</f>
        <v>-507</v>
      </c>
      <c r="H19" s="111" t="s">
        <v>722</v>
      </c>
      <c r="I19" s="651"/>
      <c r="J19" s="517"/>
      <c r="K19" s="518"/>
      <c r="L19" s="975"/>
      <c r="M19" s="859">
        <v>-509</v>
      </c>
      <c r="N19" s="111" t="str">
        <f>'1121岸和田'!H19</f>
        <v>男子　チャレンジⅠ え</v>
      </c>
      <c r="O19" s="651"/>
      <c r="P19" s="859">
        <f>M19-1</f>
        <v>-510</v>
      </c>
      <c r="Q19" s="818" t="str">
        <f>'1121岸和田'!Q7</f>
        <v>女子 チャレンジ K</v>
      </c>
    </row>
    <row r="20" spans="1:17" ht="20.25" customHeight="1" x14ac:dyDescent="0.2">
      <c r="B20" s="211"/>
      <c r="C20" s="1310"/>
      <c r="D20" s="1299"/>
      <c r="E20" s="454"/>
      <c r="F20" s="975" t="s">
        <v>27</v>
      </c>
      <c r="G20" s="101">
        <v>1</v>
      </c>
      <c r="H20" s="509" t="str">
        <f>トライアル・チャレンジ!B18</f>
        <v>3部A あ6位</v>
      </c>
      <c r="I20" s="651" t="s">
        <v>27</v>
      </c>
      <c r="J20" s="510"/>
      <c r="K20" s="509"/>
      <c r="L20" s="975" t="s">
        <v>27</v>
      </c>
      <c r="M20" s="101">
        <v>3</v>
      </c>
      <c r="N20" s="103" t="str">
        <f>トライアル・チャレンジ!D18</f>
        <v>3部B か4位</v>
      </c>
      <c r="O20" s="651" t="s">
        <v>27</v>
      </c>
      <c r="P20" s="101">
        <v>3</v>
      </c>
      <c r="Q20" s="103" t="str">
        <f>トライアル・チャレンジ!D37</f>
        <v>3部 ひ5位</v>
      </c>
    </row>
    <row r="21" spans="1:17" ht="20.25" customHeight="1" x14ac:dyDescent="0.2">
      <c r="B21" s="211"/>
      <c r="C21" s="1310"/>
      <c r="D21" s="1299"/>
      <c r="E21" s="457"/>
      <c r="F21" s="937">
        <v>0.625</v>
      </c>
      <c r="G21" s="100">
        <v>2</v>
      </c>
      <c r="H21" s="508" t="str">
        <f>トライアル・チャレンジ!C18</f>
        <v>3部A う3位</v>
      </c>
      <c r="I21" s="265"/>
      <c r="J21" s="513"/>
      <c r="K21" s="105"/>
      <c r="L21" s="937">
        <v>0.625</v>
      </c>
      <c r="M21" s="100">
        <v>4</v>
      </c>
      <c r="N21" s="508" t="str">
        <f>トライアル・チャレンジ!E18</f>
        <v>3部B く3位</v>
      </c>
      <c r="O21" s="265">
        <v>0.625</v>
      </c>
      <c r="P21" s="100">
        <v>4</v>
      </c>
      <c r="Q21" s="508" t="str">
        <f>トライアル・チャレンジ!E37</f>
        <v>Regain</v>
      </c>
    </row>
    <row r="22" spans="1:17" ht="20.25" customHeight="1" thickBot="1" x14ac:dyDescent="0.25">
      <c r="B22" s="655"/>
      <c r="C22" s="1322"/>
      <c r="D22" s="1389"/>
      <c r="E22" s="458"/>
      <c r="F22" s="264" t="s">
        <v>21</v>
      </c>
      <c r="G22" s="1287" t="s">
        <v>50</v>
      </c>
      <c r="H22" s="1288"/>
      <c r="I22" s="264" t="s">
        <v>21</v>
      </c>
      <c r="J22" s="1287"/>
      <c r="K22" s="1288"/>
      <c r="L22" s="264" t="s">
        <v>21</v>
      </c>
      <c r="M22" s="1287" t="s">
        <v>50</v>
      </c>
      <c r="N22" s="1288"/>
      <c r="O22" s="264" t="s">
        <v>21</v>
      </c>
      <c r="P22" s="1287" t="s">
        <v>50</v>
      </c>
      <c r="Q22" s="1288"/>
    </row>
    <row r="23" spans="1:17" ht="20.25" customHeight="1" x14ac:dyDescent="0.2">
      <c r="A23" s="150"/>
      <c r="B23" s="150"/>
      <c r="C23" s="151"/>
    </row>
    <row r="24" spans="1:17" ht="20.25" customHeight="1" x14ac:dyDescent="0.2">
      <c r="B24" s="669"/>
      <c r="C24" s="123"/>
      <c r="D24" s="651"/>
      <c r="E24" s="651"/>
      <c r="F24" s="670"/>
      <c r="G24" s="123"/>
      <c r="H24" s="123"/>
      <c r="I24" s="670"/>
      <c r="J24" s="123"/>
      <c r="K24" s="123"/>
      <c r="L24" s="670"/>
      <c r="M24" s="123"/>
      <c r="N24" s="123"/>
      <c r="O24" s="670"/>
      <c r="P24" s="123"/>
      <c r="Q24" s="123"/>
    </row>
    <row r="25" spans="1:17" ht="20.25" customHeight="1" x14ac:dyDescent="0.2">
      <c r="B25" s="669"/>
      <c r="C25" s="123"/>
      <c r="D25" s="651"/>
      <c r="E25" s="651"/>
      <c r="F25" s="123"/>
      <c r="K25" s="123"/>
      <c r="L25" s="123"/>
      <c r="M25" s="123"/>
      <c r="N25" s="123"/>
      <c r="O25" s="123"/>
      <c r="P25" s="123"/>
      <c r="Q25" s="123"/>
    </row>
    <row r="26" spans="1:17" ht="20.25" customHeight="1" x14ac:dyDescent="0.2">
      <c r="B26" s="651"/>
      <c r="C26" s="440"/>
      <c r="D26" s="663"/>
      <c r="E26" s="1"/>
      <c r="F26" s="651"/>
      <c r="K26" s="651"/>
      <c r="L26" s="651"/>
      <c r="M26" s="340"/>
      <c r="N26" s="651"/>
      <c r="O26" s="651"/>
      <c r="P26" s="340"/>
      <c r="Q26" s="651"/>
    </row>
    <row r="27" spans="1:17" ht="20.25" customHeight="1" x14ac:dyDescent="0.2">
      <c r="B27" s="651"/>
      <c r="C27" s="440"/>
      <c r="D27" s="663"/>
      <c r="E27" s="1"/>
      <c r="F27" s="651"/>
      <c r="K27" s="126"/>
      <c r="L27" s="651"/>
      <c r="M27" s="651"/>
      <c r="N27" s="126"/>
      <c r="O27" s="651"/>
      <c r="P27" s="651"/>
      <c r="Q27" s="1"/>
    </row>
    <row r="28" spans="1:17" ht="20.25" customHeight="1" x14ac:dyDescent="0.2">
      <c r="B28" s="651"/>
      <c r="C28" s="440"/>
      <c r="D28" s="663"/>
      <c r="E28" s="440"/>
      <c r="F28" s="265"/>
      <c r="G28" s="651"/>
      <c r="H28" s="1"/>
      <c r="I28" s="265"/>
      <c r="J28" s="651"/>
      <c r="K28" s="1"/>
      <c r="L28" s="265"/>
      <c r="M28" s="651"/>
      <c r="N28" s="1"/>
      <c r="O28" s="265"/>
      <c r="P28" s="651"/>
      <c r="Q28" s="1"/>
    </row>
    <row r="29" spans="1:17" ht="20.25" customHeight="1" x14ac:dyDescent="0.2">
      <c r="B29" s="651"/>
      <c r="C29" s="440"/>
      <c r="D29" s="663"/>
      <c r="E29" s="440"/>
      <c r="F29" s="651"/>
      <c r="K29" s="123"/>
      <c r="L29" s="651"/>
      <c r="M29" s="123"/>
      <c r="N29" s="123"/>
      <c r="O29" s="651"/>
      <c r="P29" s="123"/>
      <c r="Q29" s="123"/>
    </row>
    <row r="30" spans="1:17" ht="20.25" customHeight="1" x14ac:dyDescent="0.2">
      <c r="B30" s="651"/>
      <c r="C30" s="440"/>
      <c r="D30" s="663"/>
      <c r="E30" s="440"/>
      <c r="F30" s="651"/>
      <c r="K30" s="651"/>
      <c r="L30" s="651"/>
      <c r="M30" s="340"/>
      <c r="N30" s="651"/>
      <c r="O30" s="651"/>
      <c r="P30" s="340"/>
      <c r="Q30" s="651"/>
    </row>
    <row r="31" spans="1:17" ht="20.25" customHeight="1" x14ac:dyDescent="0.2">
      <c r="B31" s="660"/>
      <c r="C31" s="440"/>
      <c r="D31" s="663"/>
      <c r="E31" s="440"/>
      <c r="F31" s="651"/>
      <c r="K31" s="126"/>
      <c r="L31" s="651"/>
      <c r="M31" s="651"/>
      <c r="N31" s="126"/>
      <c r="O31" s="651"/>
      <c r="P31" s="651"/>
      <c r="Q31" s="1"/>
    </row>
    <row r="32" spans="1:17" ht="20.25" customHeight="1" x14ac:dyDescent="0.2">
      <c r="B32" s="660"/>
      <c r="C32" s="440"/>
      <c r="D32" s="663"/>
      <c r="E32" s="440"/>
      <c r="F32" s="265"/>
      <c r="G32" s="651"/>
      <c r="H32" s="1"/>
      <c r="I32" s="265"/>
      <c r="J32" s="651"/>
      <c r="K32" s="1"/>
      <c r="L32" s="265"/>
      <c r="M32" s="651"/>
      <c r="N32" s="1"/>
      <c r="O32" s="265"/>
      <c r="P32" s="651"/>
      <c r="Q32" s="1"/>
    </row>
    <row r="33" spans="2:17" ht="20.25" customHeight="1" x14ac:dyDescent="0.2">
      <c r="B33" s="660"/>
      <c r="C33" s="440"/>
      <c r="D33" s="663"/>
      <c r="E33" s="440"/>
      <c r="F33" s="651"/>
      <c r="G33" s="123"/>
      <c r="H33" s="123"/>
      <c r="I33" s="651"/>
      <c r="J33" s="123"/>
      <c r="K33" s="123"/>
      <c r="L33" s="651"/>
      <c r="M33" s="123"/>
      <c r="N33" s="123"/>
      <c r="O33" s="651"/>
      <c r="P33" s="123"/>
      <c r="Q33" s="123"/>
    </row>
    <row r="34" spans="2:17" ht="20.25" customHeight="1" x14ac:dyDescent="0.2">
      <c r="B34" s="660"/>
      <c r="C34" s="440"/>
      <c r="D34" s="663"/>
      <c r="E34" s="440"/>
      <c r="F34" s="651"/>
      <c r="G34" s="340"/>
      <c r="H34" s="651"/>
      <c r="I34" s="651"/>
      <c r="J34" s="340"/>
      <c r="K34" s="651"/>
      <c r="L34" s="651"/>
      <c r="M34" s="340"/>
      <c r="N34" s="651"/>
      <c r="O34" s="651"/>
      <c r="P34" s="340"/>
      <c r="Q34" s="651"/>
    </row>
    <row r="35" spans="2:17" ht="20.25" customHeight="1" x14ac:dyDescent="0.2">
      <c r="B35" s="651"/>
      <c r="C35" s="440"/>
      <c r="D35" s="663"/>
      <c r="E35" s="440"/>
      <c r="F35" s="651"/>
      <c r="G35" s="651"/>
      <c r="H35" s="1"/>
      <c r="I35" s="651"/>
      <c r="J35" s="651"/>
      <c r="K35" s="126"/>
      <c r="L35" s="651"/>
      <c r="M35" s="651"/>
      <c r="N35" s="1"/>
      <c r="O35" s="651"/>
      <c r="P35" s="651"/>
      <c r="Q35" s="1"/>
    </row>
    <row r="36" spans="2:17" ht="20.25" customHeight="1" x14ac:dyDescent="0.2">
      <c r="B36" s="651"/>
      <c r="C36" s="440"/>
      <c r="D36" s="663"/>
      <c r="E36" s="440"/>
      <c r="F36" s="265"/>
      <c r="G36" s="651"/>
      <c r="H36" s="1"/>
      <c r="I36" s="265"/>
      <c r="J36" s="651"/>
      <c r="K36" s="1"/>
      <c r="L36" s="265"/>
      <c r="M36" s="651"/>
      <c r="N36" s="1"/>
      <c r="O36" s="265"/>
      <c r="P36" s="651"/>
      <c r="Q36" s="126"/>
    </row>
    <row r="37" spans="2:17" ht="20.25" customHeight="1" x14ac:dyDescent="0.2">
      <c r="B37" s="651"/>
      <c r="C37" s="440"/>
      <c r="D37" s="663"/>
      <c r="E37" s="440"/>
      <c r="F37" s="651"/>
      <c r="G37" s="123"/>
      <c r="H37" s="123"/>
      <c r="I37" s="651"/>
      <c r="J37" s="123"/>
      <c r="K37" s="123"/>
      <c r="L37" s="651"/>
      <c r="M37" s="123"/>
      <c r="N37" s="123"/>
      <c r="O37" s="651"/>
      <c r="P37" s="123"/>
      <c r="Q37" s="123"/>
    </row>
    <row r="38" spans="2:17" ht="20.25" customHeight="1" x14ac:dyDescent="0.2">
      <c r="B38" s="651"/>
      <c r="C38" s="440"/>
      <c r="D38" s="663"/>
      <c r="E38" s="440"/>
      <c r="F38" s="651"/>
      <c r="G38" s="340"/>
      <c r="H38" s="651"/>
      <c r="I38" s="651"/>
      <c r="J38" s="340"/>
      <c r="K38" s="651"/>
      <c r="L38" s="651"/>
      <c r="M38" s="340"/>
      <c r="N38" s="651"/>
      <c r="O38" s="651"/>
      <c r="P38" s="340"/>
      <c r="Q38" s="651"/>
    </row>
    <row r="39" spans="2:17" ht="20.25" customHeight="1" x14ac:dyDescent="0.2">
      <c r="B39" s="651"/>
      <c r="C39" s="440"/>
      <c r="D39" s="663"/>
      <c r="E39" s="440"/>
      <c r="F39" s="651"/>
      <c r="G39" s="651"/>
      <c r="H39" s="1"/>
      <c r="I39" s="651"/>
      <c r="J39" s="651"/>
      <c r="K39" s="126"/>
      <c r="L39" s="651"/>
      <c r="M39" s="651"/>
      <c r="N39" s="126"/>
      <c r="O39" s="651"/>
      <c r="P39" s="651"/>
      <c r="Q39" s="1"/>
    </row>
    <row r="40" spans="2:17" ht="20.25" customHeight="1" x14ac:dyDescent="0.2">
      <c r="B40" s="651"/>
      <c r="C40" s="440"/>
      <c r="D40" s="663"/>
      <c r="E40" s="1"/>
      <c r="F40" s="265"/>
      <c r="G40" s="651"/>
      <c r="H40" s="1"/>
      <c r="I40" s="265"/>
      <c r="J40" s="651"/>
      <c r="K40" s="1"/>
      <c r="L40" s="265"/>
      <c r="M40" s="651"/>
      <c r="N40" s="1"/>
      <c r="O40" s="265"/>
      <c r="P40" s="651"/>
      <c r="Q40" s="1"/>
    </row>
    <row r="41" spans="2:17" ht="20.25" customHeight="1" x14ac:dyDescent="0.2">
      <c r="B41" s="651"/>
      <c r="C41" s="440"/>
      <c r="D41" s="663"/>
      <c r="E41" s="1"/>
      <c r="F41" s="651"/>
      <c r="G41" s="123"/>
      <c r="H41" s="123"/>
      <c r="I41" s="651"/>
      <c r="J41" s="123"/>
      <c r="K41" s="123"/>
      <c r="L41" s="651"/>
      <c r="M41" s="123"/>
      <c r="N41" s="123"/>
      <c r="O41" s="651"/>
      <c r="P41" s="123"/>
      <c r="Q41" s="123"/>
    </row>
    <row r="42" spans="2:17" ht="20.25" customHeight="1" x14ac:dyDescent="0.2">
      <c r="B42" s="651"/>
      <c r="C42" s="440"/>
      <c r="D42" s="671"/>
      <c r="E42" s="1"/>
      <c r="F42" s="651"/>
      <c r="G42" s="340"/>
      <c r="H42" s="651"/>
      <c r="I42" s="651"/>
      <c r="J42" s="340"/>
      <c r="K42" s="651"/>
      <c r="L42" s="651"/>
      <c r="M42" s="340"/>
      <c r="N42" s="651"/>
      <c r="O42" s="651"/>
      <c r="P42" s="340"/>
      <c r="Q42" s="651"/>
    </row>
    <row r="43" spans="2:17" ht="20.25" customHeight="1" x14ac:dyDescent="0.2">
      <c r="B43" s="651"/>
      <c r="C43" s="440"/>
      <c r="D43" s="671"/>
      <c r="E43" s="440"/>
      <c r="F43" s="651"/>
      <c r="G43" s="651"/>
      <c r="H43" s="1"/>
      <c r="I43" s="651"/>
      <c r="J43" s="651"/>
      <c r="K43" s="1"/>
      <c r="L43" s="651"/>
      <c r="M43" s="651"/>
      <c r="N43" s="1"/>
      <c r="O43" s="651"/>
      <c r="P43" s="651"/>
      <c r="Q43" s="1"/>
    </row>
  </sheetData>
  <mergeCells count="36">
    <mergeCell ref="B1:B2"/>
    <mergeCell ref="C1:C2"/>
    <mergeCell ref="F1:F2"/>
    <mergeCell ref="G1:H2"/>
    <mergeCell ref="I1:I2"/>
    <mergeCell ref="L1:L2"/>
    <mergeCell ref="M1:N2"/>
    <mergeCell ref="O1:O2"/>
    <mergeCell ref="P1:Q2"/>
    <mergeCell ref="C3:C22"/>
    <mergeCell ref="D3:D6"/>
    <mergeCell ref="G6:H6"/>
    <mergeCell ref="J6:K6"/>
    <mergeCell ref="M6:N6"/>
    <mergeCell ref="P6:Q6"/>
    <mergeCell ref="J1:K2"/>
    <mergeCell ref="J22:K22"/>
    <mergeCell ref="D7:D10"/>
    <mergeCell ref="G10:H10"/>
    <mergeCell ref="J10:K10"/>
    <mergeCell ref="M10:N10"/>
    <mergeCell ref="P10:Q10"/>
    <mergeCell ref="D11:D14"/>
    <mergeCell ref="G14:H14"/>
    <mergeCell ref="J14:K14"/>
    <mergeCell ref="M14:N14"/>
    <mergeCell ref="P14:Q14"/>
    <mergeCell ref="D19:D22"/>
    <mergeCell ref="G22:H22"/>
    <mergeCell ref="M22:N22"/>
    <mergeCell ref="P22:Q22"/>
    <mergeCell ref="D15:D18"/>
    <mergeCell ref="G18:H18"/>
    <mergeCell ref="J18:K18"/>
    <mergeCell ref="M18:N18"/>
    <mergeCell ref="P18:Q18"/>
  </mergeCells>
  <phoneticPr fontId="20"/>
  <dataValidations count="1">
    <dataValidation imeMode="halfAlpha" allowBlank="1" showInputMessage="1" showErrorMessage="1" sqref="K32 Q28 Q32 H32 Q40 H40 H36 Q36 N28 N32 K36 N40 K28 N8 H4 K21 H12 H8 H20 K4 Q4 K8 Q16 N4 Q12 N20 K12 N12 Q8 Q20 K17 N16 H16 N36 K40 H28" xr:uid="{00000000-0002-0000-2C00-000000000000}"/>
  </dataValidations>
  <pageMargins left="0.26" right="0.38" top="0.75" bottom="0.75" header="0.3" footer="0.3"/>
  <pageSetup paperSize="9" scale="9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U36"/>
  <sheetViews>
    <sheetView showGridLines="0" view="pageBreakPreview" topLeftCell="K1" zoomScale="90" zoomScaleNormal="100" zoomScaleSheetLayoutView="90" workbookViewId="0">
      <selection activeCell="K1" sqref="K1"/>
    </sheetView>
  </sheetViews>
  <sheetFormatPr defaultColWidth="8.88671875" defaultRowHeight="14.4" x14ac:dyDescent="0.2"/>
  <cols>
    <col min="1" max="2" width="6.6640625" style="505" hidden="1" customWidth="1"/>
    <col min="3" max="3" width="8.88671875" style="505" hidden="1" customWidth="1"/>
    <col min="4" max="4" width="5.109375" style="505" hidden="1" customWidth="1"/>
    <col min="5" max="5" width="6.6640625" style="505" hidden="1" customWidth="1"/>
    <col min="6" max="6" width="5.6640625" style="505" hidden="1" customWidth="1"/>
    <col min="7" max="7" width="18.6640625" style="505" hidden="1" customWidth="1"/>
    <col min="8" max="8" width="6.6640625" style="505" hidden="1" customWidth="1"/>
    <col min="9" max="9" width="5.6640625" style="505" hidden="1" customWidth="1"/>
    <col min="10" max="10" width="18.6640625" style="505" hidden="1"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16384" width="8.88671875" style="505"/>
  </cols>
  <sheetData>
    <row r="1" spans="1:21" ht="18" customHeight="1" thickBot="1" x14ac:dyDescent="0.25">
      <c r="A1" s="732" t="s">
        <v>11</v>
      </c>
      <c r="B1" s="733" t="s">
        <v>12</v>
      </c>
      <c r="C1" s="1342" t="s">
        <v>13</v>
      </c>
      <c r="D1" s="1331"/>
      <c r="E1" s="836" t="s">
        <v>14</v>
      </c>
      <c r="F1" s="1342" t="s">
        <v>15</v>
      </c>
      <c r="G1" s="1331"/>
      <c r="H1" s="733" t="s">
        <v>14</v>
      </c>
      <c r="I1" s="1330" t="s">
        <v>16</v>
      </c>
      <c r="J1" s="1331"/>
      <c r="K1" s="651"/>
      <c r="L1" s="365" t="s">
        <v>11</v>
      </c>
      <c r="M1" s="364" t="s">
        <v>12</v>
      </c>
      <c r="N1" s="1307" t="s">
        <v>13</v>
      </c>
      <c r="O1" s="1308"/>
      <c r="P1" s="364" t="s">
        <v>14</v>
      </c>
      <c r="Q1" s="1307" t="s">
        <v>15</v>
      </c>
      <c r="R1" s="1308"/>
      <c r="S1" s="364" t="s">
        <v>14</v>
      </c>
      <c r="T1" s="1309" t="s">
        <v>16</v>
      </c>
      <c r="U1" s="1308"/>
    </row>
    <row r="2" spans="1:21" ht="18" customHeight="1" thickBot="1" x14ac:dyDescent="0.25">
      <c r="A2" s="735"/>
      <c r="B2" s="1332" t="s">
        <v>363</v>
      </c>
      <c r="C2" s="736" t="s">
        <v>17</v>
      </c>
      <c r="D2" s="737" t="s">
        <v>18</v>
      </c>
      <c r="E2" s="738"/>
      <c r="F2" s="323"/>
      <c r="G2" s="739"/>
      <c r="H2" s="738"/>
      <c r="I2" s="323"/>
      <c r="J2" s="324"/>
      <c r="K2" s="651"/>
      <c r="L2" s="442"/>
      <c r="M2" s="511"/>
      <c r="N2" s="360" t="s">
        <v>17</v>
      </c>
      <c r="O2" s="361" t="s">
        <v>18</v>
      </c>
      <c r="P2" s="511"/>
      <c r="Q2" s="514">
        <v>-511</v>
      </c>
      <c r="R2" s="111" t="str">
        <f>'1107家原,1113千島'!G2</f>
        <v>男子　チャレンジⅠ あ</v>
      </c>
      <c r="S2" s="511"/>
      <c r="T2" s="859">
        <f>Q2-1</f>
        <v>-512</v>
      </c>
      <c r="U2" s="111" t="str">
        <f>'1121千島,1123美原'!R6</f>
        <v>男子　チャレンジⅠ い</v>
      </c>
    </row>
    <row r="3" spans="1:21" ht="20.25" customHeight="1" x14ac:dyDescent="0.2">
      <c r="A3" s="740">
        <v>11</v>
      </c>
      <c r="B3" s="1333"/>
      <c r="C3" s="1344">
        <f>G7</f>
        <v>0</v>
      </c>
      <c r="D3" s="1335"/>
      <c r="E3" s="341" t="s">
        <v>19</v>
      </c>
      <c r="F3" s="325"/>
      <c r="G3" s="326"/>
      <c r="H3" s="341" t="s">
        <v>19</v>
      </c>
      <c r="I3" s="325"/>
      <c r="J3" s="331"/>
      <c r="K3" s="651"/>
      <c r="L3" s="211"/>
      <c r="M3" s="511"/>
      <c r="N3" s="1314"/>
      <c r="O3" s="1311"/>
      <c r="P3" s="511" t="s">
        <v>19</v>
      </c>
      <c r="Q3" s="101">
        <v>1</v>
      </c>
      <c r="R3" s="509" t="str">
        <f>'1107家原,1113千島'!G11</f>
        <v>3部A あ3位</v>
      </c>
      <c r="S3" s="511" t="s">
        <v>19</v>
      </c>
      <c r="T3" s="101">
        <v>2</v>
      </c>
      <c r="U3" s="103" t="str">
        <f>'1107家原,1113千島'!J12</f>
        <v>3部A い5位</v>
      </c>
    </row>
    <row r="4" spans="1:21" ht="20.25" customHeight="1" x14ac:dyDescent="0.2">
      <c r="A4" s="741" t="s">
        <v>26</v>
      </c>
      <c r="B4" s="1333"/>
      <c r="C4" s="1339"/>
      <c r="D4" s="1336"/>
      <c r="E4" s="342">
        <v>0.72916666666666663</v>
      </c>
      <c r="F4" s="327"/>
      <c r="G4" s="328"/>
      <c r="H4" s="342">
        <v>0.74305555555555547</v>
      </c>
      <c r="I4" s="327"/>
      <c r="J4" s="328"/>
      <c r="K4" s="651"/>
      <c r="L4" s="211"/>
      <c r="M4" s="1310" t="s">
        <v>361</v>
      </c>
      <c r="N4" s="1300"/>
      <c r="O4" s="1312"/>
      <c r="P4" s="512">
        <v>0.40277777777777773</v>
      </c>
      <c r="Q4" s="100">
        <v>3</v>
      </c>
      <c r="R4" s="105" t="str">
        <f>'1107家原,1113千島'!J7</f>
        <v>3部A う5位</v>
      </c>
      <c r="S4" s="512">
        <v>0.41666666666666702</v>
      </c>
      <c r="T4" s="100">
        <v>6</v>
      </c>
      <c r="U4" s="148" t="str">
        <f>'1107家原,1113千島'!J4</f>
        <v>関西電力</v>
      </c>
    </row>
    <row r="5" spans="1:21" ht="18" customHeight="1" thickBot="1" x14ac:dyDescent="0.25">
      <c r="A5" s="741">
        <v>21</v>
      </c>
      <c r="B5" s="1333"/>
      <c r="C5" s="1340"/>
      <c r="D5" s="1336"/>
      <c r="E5" s="860" t="s">
        <v>21</v>
      </c>
      <c r="F5" s="861" t="str">
        <f>E7</f>
        <v>②</v>
      </c>
      <c r="G5" s="862" t="s">
        <v>23</v>
      </c>
      <c r="H5" s="352" t="s">
        <v>21</v>
      </c>
      <c r="I5" s="861" t="str">
        <f>H7</f>
        <v>②</v>
      </c>
      <c r="J5" s="862" t="s">
        <v>23</v>
      </c>
      <c r="K5" s="651"/>
      <c r="L5" s="211"/>
      <c r="M5" s="1310"/>
      <c r="N5" s="1315"/>
      <c r="O5" s="1312"/>
      <c r="P5" s="693" t="s">
        <v>21</v>
      </c>
      <c r="Q5" s="114" t="str">
        <f>P7</f>
        <v>②</v>
      </c>
      <c r="R5" s="113" t="s">
        <v>23</v>
      </c>
      <c r="S5" s="308" t="s">
        <v>21</v>
      </c>
      <c r="T5" s="114" t="str">
        <f>S7</f>
        <v>②</v>
      </c>
      <c r="U5" s="113" t="s">
        <v>23</v>
      </c>
    </row>
    <row r="6" spans="1:21" ht="18" customHeight="1" x14ac:dyDescent="0.2">
      <c r="A6" s="741" t="s">
        <v>11</v>
      </c>
      <c r="B6" s="1333"/>
      <c r="C6" s="1383">
        <f>G4</f>
        <v>0</v>
      </c>
      <c r="D6" s="1336"/>
      <c r="E6" s="341"/>
      <c r="F6" s="323"/>
      <c r="G6" s="739"/>
      <c r="H6" s="341"/>
      <c r="I6" s="323"/>
      <c r="J6" s="739"/>
      <c r="K6" s="651"/>
      <c r="L6" s="211"/>
      <c r="M6" s="1310"/>
      <c r="N6" s="1299"/>
      <c r="O6" s="1312"/>
      <c r="P6" s="511"/>
      <c r="Q6" s="859">
        <f>T2-1</f>
        <v>-513</v>
      </c>
      <c r="R6" s="111" t="str">
        <f>'1121千島,1123美原'!R14</f>
        <v>男子　チャレンジⅠ い</v>
      </c>
      <c r="S6" s="511"/>
      <c r="T6" s="859">
        <f>Q6-1</f>
        <v>-514</v>
      </c>
      <c r="U6" s="111" t="str">
        <f>'1121千島,1123美原'!R2</f>
        <v>男子　チャレンジⅠ あ</v>
      </c>
    </row>
    <row r="7" spans="1:21" ht="20.25" customHeight="1" x14ac:dyDescent="0.2">
      <c r="A7" s="745" t="s">
        <v>29</v>
      </c>
      <c r="B7" s="1333"/>
      <c r="C7" s="1339"/>
      <c r="D7" s="1336"/>
      <c r="E7" s="341" t="s">
        <v>22</v>
      </c>
      <c r="F7" s="325"/>
      <c r="G7" s="326"/>
      <c r="H7" s="341" t="s">
        <v>22</v>
      </c>
      <c r="I7" s="325"/>
      <c r="J7" s="331"/>
      <c r="K7" s="651"/>
      <c r="L7" s="211"/>
      <c r="M7" s="1310"/>
      <c r="N7" s="1300"/>
      <c r="O7" s="1312"/>
      <c r="P7" s="511" t="s">
        <v>22</v>
      </c>
      <c r="Q7" s="101">
        <v>4</v>
      </c>
      <c r="R7" s="103" t="str">
        <f>'0223おおきに'!S12</f>
        <v>3部B き4位</v>
      </c>
      <c r="S7" s="511" t="s">
        <v>22</v>
      </c>
      <c r="T7" s="101">
        <v>4</v>
      </c>
      <c r="U7" s="103" t="str">
        <f>'0223おおきに'!P12</f>
        <v>3部B き3位</v>
      </c>
    </row>
    <row r="8" spans="1:21" ht="20.25" customHeight="1" x14ac:dyDescent="0.2">
      <c r="A8" s="745"/>
      <c r="B8" s="1333"/>
      <c r="C8" s="1339"/>
      <c r="D8" s="1336"/>
      <c r="E8" s="342">
        <v>0.78472222222222221</v>
      </c>
      <c r="F8" s="327"/>
      <c r="G8" s="328"/>
      <c r="H8" s="342">
        <v>0.79861111111111116</v>
      </c>
      <c r="I8" s="327"/>
      <c r="J8" s="328"/>
      <c r="K8" s="651"/>
      <c r="L8" s="211"/>
      <c r="M8" s="1310"/>
      <c r="N8" s="1300"/>
      <c r="O8" s="1312"/>
      <c r="P8" s="512">
        <v>0.45833333333333331</v>
      </c>
      <c r="Q8" s="100">
        <v>5</v>
      </c>
      <c r="R8" s="148" t="str">
        <f>'1107家原,1113千島'!J3</f>
        <v>3部B け3位</v>
      </c>
      <c r="S8" s="512">
        <v>0.47222222222222227</v>
      </c>
      <c r="T8" s="100">
        <v>5</v>
      </c>
      <c r="U8" s="148" t="str">
        <f>'1107家原,1113千島'!G3</f>
        <v>3部B け2位</v>
      </c>
    </row>
    <row r="9" spans="1:21" ht="18" customHeight="1" thickBot="1" x14ac:dyDescent="0.25">
      <c r="A9" s="863"/>
      <c r="B9" s="1334"/>
      <c r="C9" s="1343"/>
      <c r="D9" s="1337"/>
      <c r="E9" s="860" t="s">
        <v>21</v>
      </c>
      <c r="F9" s="861" t="str">
        <f>E3</f>
        <v>①</v>
      </c>
      <c r="G9" s="862" t="s">
        <v>23</v>
      </c>
      <c r="H9" s="352" t="s">
        <v>21</v>
      </c>
      <c r="I9" s="861" t="str">
        <f>E3</f>
        <v>①</v>
      </c>
      <c r="J9" s="862" t="s">
        <v>23</v>
      </c>
      <c r="K9" s="651"/>
      <c r="L9" s="211"/>
      <c r="M9" s="1310"/>
      <c r="N9" s="1315"/>
      <c r="O9" s="1312"/>
      <c r="P9" s="693" t="s">
        <v>21</v>
      </c>
      <c r="Q9" s="299" t="str">
        <f>P3</f>
        <v>①</v>
      </c>
      <c r="R9" s="113" t="s">
        <v>23</v>
      </c>
      <c r="S9" s="308" t="s">
        <v>21</v>
      </c>
      <c r="T9" s="114" t="str">
        <f>P3</f>
        <v>①</v>
      </c>
      <c r="U9" s="113" t="s">
        <v>23</v>
      </c>
    </row>
    <row r="10" spans="1:21" ht="18" customHeight="1" x14ac:dyDescent="0.2">
      <c r="K10" s="651"/>
      <c r="L10" s="211"/>
      <c r="M10" s="1310"/>
      <c r="N10" s="1299"/>
      <c r="O10" s="1312"/>
      <c r="P10" s="511"/>
      <c r="Q10" s="859">
        <f>T6-1</f>
        <v>-515</v>
      </c>
      <c r="R10" s="111" t="str">
        <f>U14</f>
        <v>男子　チャレンジⅠ う</v>
      </c>
      <c r="S10" s="511"/>
      <c r="T10" s="859">
        <f>Q10-1</f>
        <v>-516</v>
      </c>
      <c r="U10" s="111" t="str">
        <f>'1121千島,1123美原'!U6</f>
        <v>男子　チャレンジⅠ あ</v>
      </c>
    </row>
    <row r="11" spans="1:21" ht="20.25" customHeight="1" x14ac:dyDescent="0.2">
      <c r="A11" s="660"/>
      <c r="B11" s="651"/>
      <c r="C11" s="1325"/>
      <c r="D11" s="1325"/>
      <c r="E11" s="651"/>
      <c r="F11" s="1325"/>
      <c r="G11" s="1325"/>
      <c r="H11" s="651"/>
      <c r="I11" s="1325"/>
      <c r="J11" s="1325"/>
      <c r="K11" s="651"/>
      <c r="L11" s="211"/>
      <c r="M11" s="1310"/>
      <c r="N11" s="1300"/>
      <c r="O11" s="1312"/>
      <c r="P11" s="511" t="s">
        <v>24</v>
      </c>
      <c r="Q11" s="101">
        <v>4</v>
      </c>
      <c r="R11" s="103" t="str">
        <f>'0223おおきに'!P16</f>
        <v>3部B く2位</v>
      </c>
      <c r="S11" s="511" t="s">
        <v>24</v>
      </c>
      <c r="T11" s="101">
        <v>2</v>
      </c>
      <c r="U11" s="103" t="str">
        <f>'1107家原,1113千島'!G12</f>
        <v>3部A い4位</v>
      </c>
    </row>
    <row r="12" spans="1:21" ht="20.25" customHeight="1" x14ac:dyDescent="0.2">
      <c r="A12" s="447"/>
      <c r="B12" s="1324"/>
      <c r="C12" s="651"/>
      <c r="D12" s="651"/>
      <c r="E12" s="651"/>
      <c r="F12" s="340"/>
      <c r="G12" s="651"/>
      <c r="H12" s="651"/>
      <c r="I12" s="340"/>
      <c r="J12" s="651"/>
      <c r="K12" s="651"/>
      <c r="L12" s="211"/>
      <c r="M12" s="1310"/>
      <c r="N12" s="1300"/>
      <c r="O12" s="1312"/>
      <c r="P12" s="311">
        <v>0.51388888888888895</v>
      </c>
      <c r="Q12" s="100">
        <v>5</v>
      </c>
      <c r="R12" s="148" t="str">
        <f>OP_リーグ戦!CG10</f>
        <v>3部B け4位</v>
      </c>
      <c r="S12" s="311">
        <v>0.52777777777777779</v>
      </c>
      <c r="T12" s="100">
        <v>6</v>
      </c>
      <c r="U12" s="148" t="str">
        <f>'1107家原,1113千島'!G4</f>
        <v>3部B こ4位</v>
      </c>
    </row>
    <row r="13" spans="1:21" ht="18" customHeight="1" thickBot="1" x14ac:dyDescent="0.25">
      <c r="A13" s="660"/>
      <c r="B13" s="1324"/>
      <c r="C13" s="1326"/>
      <c r="D13" s="1324"/>
      <c r="E13" s="651"/>
      <c r="F13" s="651"/>
      <c r="G13" s="126"/>
      <c r="H13" s="651"/>
      <c r="I13" s="651"/>
      <c r="J13" s="1"/>
      <c r="K13" s="651"/>
      <c r="L13" s="211"/>
      <c r="M13" s="1310"/>
      <c r="N13" s="1315"/>
      <c r="O13" s="1313"/>
      <c r="P13" s="693" t="s">
        <v>21</v>
      </c>
      <c r="Q13" s="114" t="str">
        <f>P15</f>
        <v>④</v>
      </c>
      <c r="R13" s="113" t="s">
        <v>23</v>
      </c>
      <c r="S13" s="308" t="s">
        <v>21</v>
      </c>
      <c r="T13" s="114" t="str">
        <f>S15</f>
        <v>④</v>
      </c>
      <c r="U13" s="113" t="s">
        <v>23</v>
      </c>
    </row>
    <row r="14" spans="1:21" ht="18" customHeight="1" thickBot="1" x14ac:dyDescent="0.25">
      <c r="A14" s="651"/>
      <c r="B14" s="1324"/>
      <c r="C14" s="1327"/>
      <c r="D14" s="1324"/>
      <c r="E14" s="265"/>
      <c r="F14" s="651"/>
      <c r="G14" s="1"/>
      <c r="H14" s="265"/>
      <c r="I14" s="651"/>
      <c r="J14" s="1"/>
      <c r="K14" s="651"/>
      <c r="L14" s="362"/>
      <c r="M14" s="1310"/>
      <c r="N14" s="1299"/>
      <c r="O14" s="361" t="s">
        <v>18</v>
      </c>
      <c r="P14" s="511"/>
      <c r="Q14" s="859">
        <f>T10-1</f>
        <v>-517</v>
      </c>
      <c r="R14" s="111" t="str">
        <f>'1107家原,1113千島'!J2</f>
        <v>男子　チャレンジⅠ い</v>
      </c>
      <c r="S14" s="511"/>
      <c r="T14" s="859">
        <f>Q14-1</f>
        <v>-518</v>
      </c>
      <c r="U14" s="111" t="str">
        <f>OP_リーグ戦!CG9</f>
        <v>男子　チャレンジⅠ う</v>
      </c>
    </row>
    <row r="15" spans="1:21" ht="20.25" customHeight="1" x14ac:dyDescent="0.2">
      <c r="A15" s="651"/>
      <c r="B15" s="1324"/>
      <c r="C15" s="1327"/>
      <c r="D15" s="1324"/>
      <c r="E15" s="651"/>
      <c r="F15" s="122"/>
      <c r="G15" s="123"/>
      <c r="H15" s="651"/>
      <c r="I15" s="122"/>
      <c r="J15" s="123"/>
      <c r="K15" s="651"/>
      <c r="L15" s="362"/>
      <c r="M15" s="1310"/>
      <c r="N15" s="1300"/>
      <c r="O15" s="1311"/>
      <c r="P15" s="511" t="s">
        <v>25</v>
      </c>
      <c r="Q15" s="101">
        <v>1</v>
      </c>
      <c r="R15" s="509" t="str">
        <f>'1107家原,1113千島'!J11</f>
        <v>3部A あ4位</v>
      </c>
      <c r="S15" s="511" t="s">
        <v>25</v>
      </c>
      <c r="T15" s="101">
        <v>1</v>
      </c>
      <c r="U15" s="509" t="str">
        <f>'1107家原,1113千島'!G7</f>
        <v>3部A あ5位</v>
      </c>
    </row>
    <row r="16" spans="1:21" ht="20.25" customHeight="1" x14ac:dyDescent="0.2">
      <c r="A16" s="651"/>
      <c r="B16" s="1324"/>
      <c r="C16" s="1326"/>
      <c r="D16" s="1324"/>
      <c r="E16" s="651"/>
      <c r="F16" s="340"/>
      <c r="G16" s="651"/>
      <c r="H16" s="651"/>
      <c r="I16" s="340"/>
      <c r="J16" s="651"/>
      <c r="K16" s="651"/>
      <c r="L16" s="362">
        <v>11</v>
      </c>
      <c r="M16" s="1310"/>
      <c r="N16" s="1300"/>
      <c r="O16" s="1312"/>
      <c r="P16" s="512">
        <v>0.56944444444444442</v>
      </c>
      <c r="Q16" s="100">
        <v>3</v>
      </c>
      <c r="R16" s="105" t="str">
        <f>'1107家原,1113千島'!G15</f>
        <v>3部B か2位</v>
      </c>
      <c r="S16" s="512">
        <v>0.58333333333333337</v>
      </c>
      <c r="T16" s="100">
        <v>3</v>
      </c>
      <c r="U16" s="105" t="str">
        <f>'1107家原,1113千島'!J15</f>
        <v>3部B か3位</v>
      </c>
    </row>
    <row r="17" spans="1:21" ht="18" customHeight="1" thickBot="1" x14ac:dyDescent="0.25">
      <c r="A17" s="651"/>
      <c r="B17" s="1324"/>
      <c r="C17" s="1327"/>
      <c r="D17" s="1324"/>
      <c r="E17" s="651"/>
      <c r="F17" s="651"/>
      <c r="G17" s="126"/>
      <c r="H17" s="651"/>
      <c r="I17" s="651"/>
      <c r="J17" s="1"/>
      <c r="K17" s="651"/>
      <c r="L17" s="511" t="s">
        <v>26</v>
      </c>
      <c r="M17" s="1310"/>
      <c r="N17" s="1315"/>
      <c r="O17" s="1312"/>
      <c r="P17" s="693" t="s">
        <v>21</v>
      </c>
      <c r="Q17" s="525" t="str">
        <f>P11</f>
        <v>③</v>
      </c>
      <c r="R17" s="526" t="s">
        <v>23</v>
      </c>
      <c r="S17" s="530" t="s">
        <v>21</v>
      </c>
      <c r="T17" s="525" t="str">
        <f>S11</f>
        <v>③</v>
      </c>
      <c r="U17" s="526" t="s">
        <v>23</v>
      </c>
    </row>
    <row r="18" spans="1:21" ht="18" customHeight="1" x14ac:dyDescent="0.2">
      <c r="A18" s="651"/>
      <c r="B18" s="1324"/>
      <c r="C18" s="1327"/>
      <c r="D18" s="1324"/>
      <c r="E18" s="265"/>
      <c r="F18" s="651"/>
      <c r="G18" s="1"/>
      <c r="H18" s="265"/>
      <c r="I18" s="651"/>
      <c r="J18" s="1"/>
      <c r="K18" s="651"/>
      <c r="L18" s="511">
        <v>23</v>
      </c>
      <c r="M18" s="1310"/>
      <c r="N18" s="1299"/>
      <c r="O18" s="1328"/>
      <c r="P18" s="511"/>
      <c r="Q18" s="514"/>
      <c r="R18" s="515"/>
      <c r="S18" s="658"/>
      <c r="T18" s="514"/>
      <c r="U18" s="515"/>
    </row>
    <row r="19" spans="1:21" ht="20.25" customHeight="1" x14ac:dyDescent="0.2">
      <c r="A19" s="651"/>
      <c r="B19" s="1324"/>
      <c r="C19" s="1327"/>
      <c r="D19" s="1324"/>
      <c r="E19" s="651"/>
      <c r="F19" s="122"/>
      <c r="G19" s="123"/>
      <c r="H19" s="651"/>
      <c r="I19" s="122"/>
      <c r="J19" s="123"/>
      <c r="K19" s="651"/>
      <c r="L19" s="511" t="s">
        <v>11</v>
      </c>
      <c r="M19" s="1310"/>
      <c r="N19" s="1300"/>
      <c r="O19" s="1328"/>
      <c r="P19" s="511" t="s">
        <v>27</v>
      </c>
      <c r="Q19" s="510"/>
      <c r="R19" s="509"/>
      <c r="S19" s="511" t="s">
        <v>262</v>
      </c>
      <c r="T19" s="510"/>
      <c r="U19" s="509"/>
    </row>
    <row r="20" spans="1:21" ht="20.25" customHeight="1" x14ac:dyDescent="0.2">
      <c r="K20" s="651"/>
      <c r="L20" s="211" t="s">
        <v>70</v>
      </c>
      <c r="M20" s="1310"/>
      <c r="N20" s="1300"/>
      <c r="O20" s="1328"/>
      <c r="P20" s="512"/>
      <c r="Q20" s="513"/>
      <c r="R20" s="508"/>
      <c r="S20" s="311"/>
      <c r="T20" s="513"/>
      <c r="U20" s="508"/>
    </row>
    <row r="21" spans="1:21" ht="18" customHeight="1" thickBot="1" x14ac:dyDescent="0.25">
      <c r="A21" s="660"/>
      <c r="B21" s="651"/>
      <c r="C21" s="1325"/>
      <c r="D21" s="1325"/>
      <c r="E21" s="651"/>
      <c r="F21" s="1325"/>
      <c r="G21" s="1325"/>
      <c r="H21" s="651"/>
      <c r="I21" s="1325"/>
      <c r="J21" s="1325"/>
      <c r="K21" s="651"/>
      <c r="L21" s="511"/>
      <c r="M21" s="1310"/>
      <c r="N21" s="1315"/>
      <c r="O21" s="1328"/>
      <c r="P21" s="693" t="s">
        <v>21</v>
      </c>
      <c r="Q21" s="527"/>
      <c r="R21" s="528"/>
      <c r="S21" s="530" t="s">
        <v>21</v>
      </c>
      <c r="T21" s="525"/>
      <c r="U21" s="697"/>
    </row>
    <row r="22" spans="1:21" ht="18" customHeight="1" x14ac:dyDescent="0.2">
      <c r="A22" s="447"/>
      <c r="B22" s="1324"/>
      <c r="C22" s="651"/>
      <c r="D22" s="651"/>
      <c r="E22" s="651"/>
      <c r="F22" s="340"/>
      <c r="G22" s="651"/>
      <c r="H22" s="651"/>
      <c r="I22" s="340"/>
      <c r="J22" s="651"/>
      <c r="K22" s="651"/>
      <c r="L22" s="431"/>
      <c r="M22" s="1310"/>
      <c r="N22" s="1299"/>
      <c r="O22" s="1328"/>
      <c r="P22" s="511"/>
      <c r="Q22" s="514"/>
      <c r="R22" s="441"/>
      <c r="S22" s="658"/>
      <c r="T22" s="514"/>
      <c r="U22" s="515"/>
    </row>
    <row r="23" spans="1:21" ht="20.25" customHeight="1" x14ac:dyDescent="0.2">
      <c r="A23" s="660"/>
      <c r="B23" s="1324"/>
      <c r="C23" s="1326"/>
      <c r="D23" s="1324"/>
      <c r="E23" s="651"/>
      <c r="F23" s="651"/>
      <c r="G23" s="126"/>
      <c r="H23" s="651"/>
      <c r="I23" s="651"/>
      <c r="J23" s="1"/>
      <c r="K23" s="651"/>
      <c r="L23" s="431"/>
      <c r="M23" s="1310"/>
      <c r="N23" s="1300"/>
      <c r="O23" s="1328"/>
      <c r="P23" s="511" t="s">
        <v>30</v>
      </c>
      <c r="Q23" s="510"/>
      <c r="R23" s="284"/>
      <c r="S23" s="511" t="s">
        <v>199</v>
      </c>
      <c r="T23" s="510"/>
      <c r="U23" s="509"/>
    </row>
    <row r="24" spans="1:21" ht="20.25" customHeight="1" x14ac:dyDescent="0.2">
      <c r="A24" s="651"/>
      <c r="B24" s="1324"/>
      <c r="C24" s="1327"/>
      <c r="D24" s="1324"/>
      <c r="E24" s="265"/>
      <c r="F24" s="651"/>
      <c r="G24" s="1"/>
      <c r="H24" s="265"/>
      <c r="I24" s="651"/>
      <c r="J24" s="1"/>
      <c r="K24" s="651"/>
      <c r="L24" s="431"/>
      <c r="M24" s="1310"/>
      <c r="N24" s="1300"/>
      <c r="O24" s="1328"/>
      <c r="P24" s="512"/>
      <c r="Q24" s="513"/>
      <c r="R24" s="288"/>
      <c r="S24" s="311"/>
      <c r="T24" s="513"/>
      <c r="U24" s="105"/>
    </row>
    <row r="25" spans="1:21" ht="18" customHeight="1" thickBot="1" x14ac:dyDescent="0.25">
      <c r="A25" s="651"/>
      <c r="B25" s="1324"/>
      <c r="C25" s="1327"/>
      <c r="D25" s="1324"/>
      <c r="E25" s="651"/>
      <c r="F25" s="122"/>
      <c r="G25" s="123"/>
      <c r="H25" s="651"/>
      <c r="I25" s="122"/>
      <c r="J25" s="123"/>
      <c r="K25" s="651"/>
      <c r="L25" s="431"/>
      <c r="M25" s="1310"/>
      <c r="N25" s="1315"/>
      <c r="O25" s="1385"/>
      <c r="P25" s="693" t="s">
        <v>21</v>
      </c>
      <c r="Q25" s="525"/>
      <c r="R25" s="529"/>
      <c r="S25" s="520" t="s">
        <v>21</v>
      </c>
      <c r="T25" s="696"/>
      <c r="U25" s="526"/>
    </row>
    <row r="26" spans="1:21" ht="18" customHeight="1" thickBot="1" x14ac:dyDescent="0.25">
      <c r="A26" s="651"/>
      <c r="B26" s="1324"/>
      <c r="C26" s="1326"/>
      <c r="D26" s="1324"/>
      <c r="E26" s="651"/>
      <c r="F26" s="340"/>
      <c r="G26" s="651"/>
      <c r="H26" s="651"/>
      <c r="I26" s="340"/>
      <c r="J26" s="651"/>
      <c r="K26" s="651"/>
      <c r="L26" s="431"/>
      <c r="M26" s="1310"/>
      <c r="N26" s="1299"/>
      <c r="O26" s="516" t="s">
        <v>18</v>
      </c>
      <c r="P26" s="511"/>
      <c r="Q26" s="514"/>
      <c r="R26" s="441"/>
      <c r="S26" s="658"/>
      <c r="T26" s="668"/>
      <c r="U26" s="515"/>
    </row>
    <row r="27" spans="1:21" ht="20.25" customHeight="1" x14ac:dyDescent="0.2">
      <c r="A27" s="651"/>
      <c r="B27" s="1324"/>
      <c r="C27" s="1327"/>
      <c r="D27" s="1324"/>
      <c r="E27" s="651"/>
      <c r="F27" s="651"/>
      <c r="G27" s="126"/>
      <c r="H27" s="651"/>
      <c r="I27" s="651"/>
      <c r="J27" s="1"/>
      <c r="K27" s="651"/>
      <c r="L27" s="431"/>
      <c r="M27" s="1310"/>
      <c r="N27" s="1300"/>
      <c r="O27" s="1345"/>
      <c r="P27" s="511" t="s">
        <v>31</v>
      </c>
      <c r="Q27" s="510"/>
      <c r="R27" s="284"/>
      <c r="S27" s="511" t="s">
        <v>31</v>
      </c>
      <c r="T27" s="510"/>
      <c r="U27" s="509"/>
    </row>
    <row r="28" spans="1:21" ht="20.25" customHeight="1" x14ac:dyDescent="0.2">
      <c r="A28" s="651"/>
      <c r="B28" s="1324"/>
      <c r="C28" s="1327"/>
      <c r="D28" s="1324"/>
      <c r="E28" s="265"/>
      <c r="F28" s="651"/>
      <c r="G28" s="1"/>
      <c r="H28" s="265"/>
      <c r="I28" s="651"/>
      <c r="J28" s="1"/>
      <c r="K28" s="651"/>
      <c r="L28" s="211"/>
      <c r="M28" s="1310"/>
      <c r="N28" s="1300"/>
      <c r="O28" s="1328"/>
      <c r="P28" s="512"/>
      <c r="Q28" s="513"/>
      <c r="R28" s="667"/>
      <c r="S28" s="512"/>
      <c r="T28" s="513"/>
      <c r="U28" s="759"/>
    </row>
    <row r="29" spans="1:21" ht="18" customHeight="1" thickBot="1" x14ac:dyDescent="0.25">
      <c r="A29" s="651"/>
      <c r="B29" s="1324"/>
      <c r="C29" s="1327"/>
      <c r="D29" s="1324"/>
      <c r="E29" s="651"/>
      <c r="F29" s="122"/>
      <c r="G29" s="123"/>
      <c r="H29" s="651"/>
      <c r="I29" s="122"/>
      <c r="J29" s="123"/>
      <c r="K29" s="651"/>
      <c r="L29" s="211"/>
      <c r="M29" s="1310"/>
      <c r="N29" s="1315"/>
      <c r="O29" s="1328"/>
      <c r="P29" s="693" t="s">
        <v>21</v>
      </c>
      <c r="Q29" s="527"/>
      <c r="R29" s="666"/>
      <c r="S29" s="520" t="s">
        <v>21</v>
      </c>
      <c r="T29" s="696"/>
      <c r="U29" s="697"/>
    </row>
    <row r="30" spans="1:21" ht="18" customHeight="1" x14ac:dyDescent="0.2">
      <c r="A30" s="651"/>
      <c r="B30" s="440"/>
      <c r="C30" s="445"/>
      <c r="D30" s="440"/>
      <c r="E30" s="651"/>
      <c r="F30" s="340"/>
      <c r="G30" s="651"/>
      <c r="H30" s="651"/>
      <c r="I30" s="340"/>
      <c r="J30" s="651"/>
      <c r="K30" s="651"/>
      <c r="L30" s="211"/>
      <c r="M30" s="1310"/>
      <c r="N30" s="1299"/>
      <c r="O30" s="1312"/>
      <c r="P30" s="511"/>
      <c r="Q30" s="517"/>
      <c r="R30" s="518"/>
      <c r="S30" s="511"/>
      <c r="T30" s="339"/>
      <c r="U30" s="518"/>
    </row>
    <row r="31" spans="1:21" ht="20.25" customHeight="1" x14ac:dyDescent="0.2">
      <c r="A31" s="651"/>
      <c r="B31" s="440"/>
      <c r="C31" s="445"/>
      <c r="D31" s="440"/>
      <c r="E31" s="651"/>
      <c r="F31" s="651"/>
      <c r="G31" s="126"/>
      <c r="H31" s="126"/>
      <c r="I31" s="651"/>
      <c r="J31" s="1"/>
      <c r="K31" s="651"/>
      <c r="L31" s="211"/>
      <c r="M31" s="1310"/>
      <c r="N31" s="1300"/>
      <c r="O31" s="1312"/>
      <c r="P31" s="511" t="s">
        <v>32</v>
      </c>
      <c r="Q31" s="510"/>
      <c r="R31" s="509"/>
      <c r="S31" s="511" t="s">
        <v>32</v>
      </c>
      <c r="T31" s="510"/>
      <c r="U31" s="509"/>
    </row>
    <row r="32" spans="1:21" ht="20.25" customHeight="1" x14ac:dyDescent="0.2">
      <c r="A32" s="651"/>
      <c r="B32" s="651"/>
      <c r="C32" s="445"/>
      <c r="D32" s="440"/>
      <c r="E32" s="265"/>
      <c r="F32" s="651"/>
      <c r="G32" s="1"/>
      <c r="H32" s="1"/>
      <c r="I32" s="651"/>
      <c r="J32" s="1"/>
      <c r="K32" s="651"/>
      <c r="L32" s="211"/>
      <c r="M32" s="511"/>
      <c r="N32" s="1300"/>
      <c r="O32" s="1312"/>
      <c r="P32" s="512">
        <v>0.79166666666666663</v>
      </c>
      <c r="Q32" s="513"/>
      <c r="R32" s="508"/>
      <c r="S32" s="265"/>
      <c r="T32" s="513"/>
      <c r="U32" s="508"/>
    </row>
    <row r="33" spans="1:21" ht="18" customHeight="1" thickBot="1" x14ac:dyDescent="0.25">
      <c r="A33" s="651"/>
      <c r="B33" s="651"/>
      <c r="C33" s="445"/>
      <c r="D33" s="440"/>
      <c r="E33" s="651"/>
      <c r="F33" s="122"/>
      <c r="G33" s="123"/>
      <c r="H33" s="123"/>
      <c r="I33" s="122"/>
      <c r="J33" s="123"/>
      <c r="K33" s="651"/>
      <c r="L33" s="655"/>
      <c r="M33" s="654"/>
      <c r="N33" s="1301"/>
      <c r="O33" s="1313"/>
      <c r="P33" s="693" t="s">
        <v>21</v>
      </c>
      <c r="Q33" s="114"/>
      <c r="R33" s="113"/>
      <c r="S33" s="308" t="s">
        <v>21</v>
      </c>
      <c r="T33" s="696"/>
      <c r="U33" s="697"/>
    </row>
    <row r="34" spans="1:21" ht="18" customHeight="1" x14ac:dyDescent="0.2">
      <c r="C34" s="439"/>
      <c r="D34" s="440"/>
      <c r="K34" s="651"/>
      <c r="N34" s="337"/>
      <c r="O34" s="438"/>
    </row>
    <row r="35" spans="1:21" ht="20.25" customHeight="1" x14ac:dyDescent="0.2">
      <c r="C35" s="439"/>
      <c r="D35" s="440"/>
      <c r="K35" s="651"/>
      <c r="N35" s="439"/>
      <c r="O35" s="440"/>
    </row>
    <row r="36" spans="1:21" ht="20.25" customHeight="1" x14ac:dyDescent="0.2">
      <c r="C36" s="439"/>
      <c r="D36" s="440"/>
      <c r="K36" s="651"/>
      <c r="N36" s="439"/>
      <c r="O36" s="440"/>
    </row>
  </sheetData>
  <mergeCells count="36">
    <mergeCell ref="T1:U1"/>
    <mergeCell ref="C1:D1"/>
    <mergeCell ref="F1:G1"/>
    <mergeCell ref="I1:J1"/>
    <mergeCell ref="N1:O1"/>
    <mergeCell ref="Q1:R1"/>
    <mergeCell ref="B2:B9"/>
    <mergeCell ref="C3:C5"/>
    <mergeCell ref="D3:D9"/>
    <mergeCell ref="N3:N5"/>
    <mergeCell ref="O3:O13"/>
    <mergeCell ref="M4:M31"/>
    <mergeCell ref="C6:C9"/>
    <mergeCell ref="N6:N9"/>
    <mergeCell ref="N10:N13"/>
    <mergeCell ref="C11:D11"/>
    <mergeCell ref="F11:G11"/>
    <mergeCell ref="I11:J11"/>
    <mergeCell ref="B12:B19"/>
    <mergeCell ref="C13:C15"/>
    <mergeCell ref="D13:D19"/>
    <mergeCell ref="O27:O33"/>
    <mergeCell ref="N30:N33"/>
    <mergeCell ref="B22:B29"/>
    <mergeCell ref="N22:N25"/>
    <mergeCell ref="C23:C25"/>
    <mergeCell ref="D23:D29"/>
    <mergeCell ref="C26:C29"/>
    <mergeCell ref="N26:N29"/>
    <mergeCell ref="O15:O25"/>
    <mergeCell ref="C16:C19"/>
    <mergeCell ref="N18:N21"/>
    <mergeCell ref="C21:D21"/>
    <mergeCell ref="F21:G21"/>
    <mergeCell ref="I21:J21"/>
    <mergeCell ref="N14:N17"/>
  </mergeCells>
  <phoneticPr fontId="20"/>
  <dataValidations count="1">
    <dataValidation imeMode="halfAlpha" allowBlank="1" showInputMessage="1" showErrorMessage="1" sqref="G23 J27 G7 J32 J3 G3 J7 G17 J13 G31:H32 G13 J17 G27 J23 R27:R28 U11:U12 R19:R20 R24 U16 R11:R12 R31:R32 U7:U8 U27:U28 R7:R8 U19:U20 U24 U3:U4 R16 U31:U32 R4" xr:uid="{00000000-0002-0000-2D00-000000000000}"/>
  </dataValidations>
  <pageMargins left="0.7" right="0.7" top="0.46" bottom="0.43" header="0.3" footer="0.3"/>
  <pageSetup paperSize="9" scale="88"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W36"/>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505" customWidth="1"/>
    <col min="12" max="13" width="5.6640625" style="505" customWidth="1"/>
    <col min="14" max="14" width="6.6640625" style="505" customWidth="1"/>
    <col min="15" max="15" width="5.6640625" style="505" customWidth="1"/>
    <col min="16" max="16" width="18.6640625" style="505" customWidth="1"/>
    <col min="17" max="17" width="5.77734375" style="429" customWidth="1"/>
    <col min="18" max="18" width="21.77734375" style="429" customWidth="1"/>
    <col min="19" max="23" width="9" style="429" customWidth="1"/>
    <col min="24" max="16384" width="8.88671875" style="505"/>
  </cols>
  <sheetData>
    <row r="1" spans="1:23" ht="18" customHeight="1" thickBot="1" x14ac:dyDescent="0.25">
      <c r="A1" s="365" t="s">
        <v>11</v>
      </c>
      <c r="B1" s="364" t="s">
        <v>12</v>
      </c>
      <c r="C1" s="1307" t="s">
        <v>13</v>
      </c>
      <c r="D1" s="1308"/>
      <c r="E1" s="650" t="s">
        <v>14</v>
      </c>
      <c r="F1" s="1307" t="s">
        <v>15</v>
      </c>
      <c r="G1" s="1309"/>
      <c r="H1" s="364" t="s">
        <v>14</v>
      </c>
      <c r="I1" s="1309" t="s">
        <v>16</v>
      </c>
      <c r="J1" s="1308"/>
      <c r="K1" s="511"/>
      <c r="L1" s="1307" t="s">
        <v>13</v>
      </c>
      <c r="M1" s="1308"/>
      <c r="N1" s="337" t="s">
        <v>14</v>
      </c>
      <c r="O1" s="1351" t="s">
        <v>360</v>
      </c>
      <c r="P1" s="1352"/>
      <c r="S1" s="505"/>
      <c r="T1" s="505"/>
      <c r="U1" s="505"/>
      <c r="V1" s="505"/>
      <c r="W1" s="505"/>
    </row>
    <row r="2" spans="1:23" ht="20.25" customHeight="1" thickBot="1" x14ac:dyDescent="0.25">
      <c r="A2" s="428"/>
      <c r="B2" s="511"/>
      <c r="C2" s="360" t="s">
        <v>17</v>
      </c>
      <c r="D2" s="361" t="s">
        <v>18</v>
      </c>
      <c r="E2" s="651"/>
      <c r="F2" s="514">
        <v>-531</v>
      </c>
      <c r="G2" s="515" t="s">
        <v>462</v>
      </c>
      <c r="H2" s="511"/>
      <c r="I2" s="514">
        <f>F2-1</f>
        <v>-532</v>
      </c>
      <c r="J2" s="515" t="s">
        <v>463</v>
      </c>
      <c r="K2" s="511"/>
      <c r="L2" s="360" t="s">
        <v>17</v>
      </c>
      <c r="M2" s="516" t="s">
        <v>18</v>
      </c>
      <c r="N2" s="658"/>
      <c r="O2" s="514"/>
      <c r="P2" s="515"/>
      <c r="S2" s="505"/>
      <c r="T2" s="505"/>
      <c r="U2" s="505"/>
      <c r="V2" s="505"/>
      <c r="W2" s="505"/>
    </row>
    <row r="3" spans="1:23" ht="20.25" customHeight="1" x14ac:dyDescent="0.2">
      <c r="A3" s="211"/>
      <c r="B3" s="511"/>
      <c r="C3" s="1314"/>
      <c r="D3" s="1311"/>
      <c r="E3" s="511" t="s">
        <v>19</v>
      </c>
      <c r="F3" s="510"/>
      <c r="G3" s="509" t="s">
        <v>757</v>
      </c>
      <c r="H3" s="511" t="s">
        <v>19</v>
      </c>
      <c r="I3" s="510"/>
      <c r="J3" s="509" t="s">
        <v>759</v>
      </c>
      <c r="K3" s="127"/>
      <c r="L3" s="459"/>
      <c r="M3" s="1345"/>
      <c r="N3" s="511" t="s">
        <v>19</v>
      </c>
      <c r="O3" s="510"/>
      <c r="P3" s="103"/>
      <c r="S3" s="505"/>
      <c r="T3" s="505"/>
      <c r="U3" s="505"/>
      <c r="V3" s="505"/>
      <c r="W3" s="505"/>
    </row>
    <row r="4" spans="1:23" ht="20.25" customHeight="1" x14ac:dyDescent="0.2">
      <c r="A4" s="211"/>
      <c r="B4" s="1310" t="s">
        <v>359</v>
      </c>
      <c r="C4" s="1300"/>
      <c r="D4" s="1312"/>
      <c r="E4" s="512">
        <v>0.41666666666666702</v>
      </c>
      <c r="F4" s="513"/>
      <c r="G4" s="508" t="s">
        <v>758</v>
      </c>
      <c r="H4" s="512">
        <v>0.43055555555555558</v>
      </c>
      <c r="I4" s="513"/>
      <c r="J4" s="508" t="s">
        <v>760</v>
      </c>
      <c r="K4" s="127"/>
      <c r="L4" s="449"/>
      <c r="M4" s="1328"/>
      <c r="N4" s="512">
        <v>0.41666666666666702</v>
      </c>
      <c r="O4" s="513"/>
      <c r="P4" s="105"/>
      <c r="S4" s="505"/>
      <c r="T4" s="505"/>
      <c r="U4" s="505"/>
      <c r="V4" s="505"/>
      <c r="W4" s="505"/>
    </row>
    <row r="5" spans="1:23" ht="20.25" customHeight="1" thickBot="1" x14ac:dyDescent="0.25">
      <c r="A5" s="211"/>
      <c r="B5" s="1310"/>
      <c r="C5" s="1315"/>
      <c r="D5" s="1312"/>
      <c r="E5" s="693" t="s">
        <v>21</v>
      </c>
      <c r="F5" s="114" t="str">
        <f>E7</f>
        <v>②</v>
      </c>
      <c r="G5" s="310" t="s">
        <v>23</v>
      </c>
      <c r="H5" s="308" t="s">
        <v>21</v>
      </c>
      <c r="I5" s="114" t="str">
        <f>H7</f>
        <v>②</v>
      </c>
      <c r="J5" s="113" t="s">
        <v>23</v>
      </c>
      <c r="K5" s="129"/>
      <c r="L5" s="460"/>
      <c r="M5" s="1328"/>
      <c r="N5" s="520" t="s">
        <v>21</v>
      </c>
      <c r="O5" s="527"/>
      <c r="P5" s="528"/>
      <c r="S5" s="505"/>
      <c r="T5" s="505"/>
      <c r="U5" s="505"/>
      <c r="V5" s="505"/>
      <c r="W5" s="505"/>
    </row>
    <row r="6" spans="1:23" ht="20.25" customHeight="1" x14ac:dyDescent="0.2">
      <c r="A6" s="211"/>
      <c r="B6" s="1310"/>
      <c r="C6" s="1316"/>
      <c r="D6" s="1312"/>
      <c r="E6" s="511"/>
      <c r="F6" s="514">
        <f>I2-1</f>
        <v>-533</v>
      </c>
      <c r="G6" s="515" t="s">
        <v>462</v>
      </c>
      <c r="H6" s="511"/>
      <c r="I6" s="514">
        <f>F6-1</f>
        <v>-534</v>
      </c>
      <c r="J6" s="515" t="s">
        <v>463</v>
      </c>
      <c r="K6" s="511"/>
      <c r="L6" s="461"/>
      <c r="M6" s="1328"/>
      <c r="N6" s="511"/>
      <c r="O6" s="339"/>
      <c r="P6" s="515"/>
      <c r="S6" s="505"/>
      <c r="T6" s="505"/>
      <c r="U6" s="505"/>
      <c r="V6" s="505"/>
      <c r="W6" s="505"/>
    </row>
    <row r="7" spans="1:23" ht="20.25" customHeight="1" x14ac:dyDescent="0.2">
      <c r="A7" s="211"/>
      <c r="B7" s="1310"/>
      <c r="C7" s="1300"/>
      <c r="D7" s="1312"/>
      <c r="E7" s="511" t="s">
        <v>22</v>
      </c>
      <c r="F7" s="510"/>
      <c r="G7" s="509" t="s">
        <v>763</v>
      </c>
      <c r="H7" s="511" t="s">
        <v>22</v>
      </c>
      <c r="I7" s="510"/>
      <c r="J7" s="509" t="s">
        <v>767</v>
      </c>
      <c r="K7" s="127"/>
      <c r="L7" s="449"/>
      <c r="M7" s="1328"/>
      <c r="N7" s="511" t="s">
        <v>22</v>
      </c>
      <c r="O7" s="510"/>
      <c r="P7" s="509"/>
      <c r="S7" s="505"/>
      <c r="T7" s="505"/>
      <c r="U7" s="505"/>
      <c r="V7" s="505"/>
      <c r="W7" s="505"/>
    </row>
    <row r="8" spans="1:23" ht="20.25" customHeight="1" x14ac:dyDescent="0.2">
      <c r="A8" s="211"/>
      <c r="B8" s="1310"/>
      <c r="C8" s="1300"/>
      <c r="D8" s="1312"/>
      <c r="E8" s="512">
        <v>0.4861111111111111</v>
      </c>
      <c r="F8" s="513"/>
      <c r="G8" s="508" t="s">
        <v>764</v>
      </c>
      <c r="H8" s="512">
        <v>0.5</v>
      </c>
      <c r="I8" s="513"/>
      <c r="J8" s="508" t="s">
        <v>768</v>
      </c>
      <c r="K8" s="127"/>
      <c r="L8" s="449"/>
      <c r="M8" s="1328"/>
      <c r="N8" s="512">
        <v>0.47222222222222227</v>
      </c>
      <c r="O8" s="513"/>
      <c r="P8" s="508"/>
      <c r="S8" s="505"/>
      <c r="T8" s="505"/>
      <c r="U8" s="505"/>
      <c r="V8" s="505"/>
      <c r="W8" s="505"/>
    </row>
    <row r="9" spans="1:23" ht="20.25" customHeight="1" thickBot="1" x14ac:dyDescent="0.25">
      <c r="A9" s="211"/>
      <c r="B9" s="1310"/>
      <c r="C9" s="1315"/>
      <c r="D9" s="1312"/>
      <c r="E9" s="693" t="s">
        <v>21</v>
      </c>
      <c r="F9" s="114" t="str">
        <f>E3</f>
        <v>①</v>
      </c>
      <c r="G9" s="310" t="s">
        <v>23</v>
      </c>
      <c r="H9" s="308" t="s">
        <v>21</v>
      </c>
      <c r="I9" s="114" t="str">
        <f>H3</f>
        <v>①</v>
      </c>
      <c r="J9" s="113" t="s">
        <v>23</v>
      </c>
      <c r="K9" s="129"/>
      <c r="L9" s="460"/>
      <c r="M9" s="1328"/>
      <c r="N9" s="520" t="s">
        <v>21</v>
      </c>
      <c r="O9" s="527"/>
      <c r="P9" s="528"/>
      <c r="S9" s="505"/>
      <c r="T9" s="505"/>
      <c r="U9" s="505"/>
      <c r="V9" s="505"/>
      <c r="W9" s="505"/>
    </row>
    <row r="10" spans="1:23" ht="20.25" customHeight="1" x14ac:dyDescent="0.2">
      <c r="A10" s="211"/>
      <c r="B10" s="1310"/>
      <c r="C10" s="1316"/>
      <c r="D10" s="1312"/>
      <c r="E10" s="511"/>
      <c r="F10" s="514">
        <f>I6-1</f>
        <v>-535</v>
      </c>
      <c r="G10" s="515" t="s">
        <v>462</v>
      </c>
      <c r="H10" s="511"/>
      <c r="I10" s="514">
        <f>F10-1</f>
        <v>-536</v>
      </c>
      <c r="J10" s="515" t="s">
        <v>463</v>
      </c>
      <c r="K10" s="130"/>
      <c r="L10" s="461"/>
      <c r="M10" s="1328"/>
      <c r="N10" s="511"/>
      <c r="O10" s="339"/>
      <c r="P10" s="515"/>
      <c r="S10" s="505"/>
      <c r="T10" s="505"/>
      <c r="U10" s="505"/>
      <c r="V10" s="505"/>
      <c r="W10" s="505"/>
    </row>
    <row r="11" spans="1:23" ht="20.25" customHeight="1" x14ac:dyDescent="0.2">
      <c r="A11" s="211"/>
      <c r="B11" s="1310"/>
      <c r="C11" s="1300"/>
      <c r="D11" s="1312"/>
      <c r="E11" s="511" t="s">
        <v>24</v>
      </c>
      <c r="F11" s="510"/>
      <c r="G11" s="509" t="s">
        <v>761</v>
      </c>
      <c r="H11" s="511" t="s">
        <v>24</v>
      </c>
      <c r="I11" s="510"/>
      <c r="J11" s="509" t="s">
        <v>769</v>
      </c>
      <c r="K11" s="127"/>
      <c r="L11" s="449"/>
      <c r="M11" s="1328"/>
      <c r="N11" s="511" t="s">
        <v>24</v>
      </c>
      <c r="O11" s="510"/>
      <c r="P11" s="509"/>
      <c r="S11" s="505"/>
      <c r="T11" s="505"/>
      <c r="U11" s="505"/>
      <c r="V11" s="505"/>
      <c r="W11" s="505"/>
    </row>
    <row r="12" spans="1:23" ht="20.25" customHeight="1" x14ac:dyDescent="0.2">
      <c r="A12" s="211"/>
      <c r="B12" s="1310"/>
      <c r="C12" s="1300"/>
      <c r="D12" s="1312"/>
      <c r="E12" s="311">
        <v>0.55555555555555558</v>
      </c>
      <c r="F12" s="513"/>
      <c r="G12" s="508" t="s">
        <v>762</v>
      </c>
      <c r="H12" s="311">
        <v>0.56944444444444442</v>
      </c>
      <c r="I12" s="513"/>
      <c r="J12" s="508" t="s">
        <v>770</v>
      </c>
      <c r="K12" s="127"/>
      <c r="L12" s="449"/>
      <c r="M12" s="1328"/>
      <c r="N12" s="311">
        <v>0.52777777777777779</v>
      </c>
      <c r="O12" s="513"/>
      <c r="P12" s="508"/>
      <c r="S12" s="505"/>
      <c r="T12" s="505"/>
      <c r="U12" s="505"/>
      <c r="V12" s="505"/>
      <c r="W12" s="505"/>
    </row>
    <row r="13" spans="1:23" ht="20.25" customHeight="1" thickBot="1" x14ac:dyDescent="0.25">
      <c r="A13" s="211"/>
      <c r="B13" s="1310"/>
      <c r="C13" s="1315"/>
      <c r="D13" s="1313"/>
      <c r="E13" s="693" t="s">
        <v>21</v>
      </c>
      <c r="F13" s="114" t="str">
        <f>E15</f>
        <v>④</v>
      </c>
      <c r="G13" s="310" t="s">
        <v>23</v>
      </c>
      <c r="H13" s="308" t="s">
        <v>21</v>
      </c>
      <c r="I13" s="114" t="str">
        <f>H15</f>
        <v>④</v>
      </c>
      <c r="J13" s="113" t="s">
        <v>23</v>
      </c>
      <c r="K13" s="129"/>
      <c r="L13" s="460"/>
      <c r="M13" s="1329"/>
      <c r="N13" s="520" t="s">
        <v>21</v>
      </c>
      <c r="O13" s="527"/>
      <c r="P13" s="528"/>
      <c r="S13" s="505"/>
      <c r="T13" s="505"/>
      <c r="U13" s="505"/>
      <c r="V13" s="505"/>
      <c r="W13" s="505"/>
    </row>
    <row r="14" spans="1:23" ht="20.25" customHeight="1" thickBot="1" x14ac:dyDescent="0.25">
      <c r="A14" s="362"/>
      <c r="B14" s="1310"/>
      <c r="C14" s="1316"/>
      <c r="D14" s="361" t="s">
        <v>18</v>
      </c>
      <c r="E14" s="511"/>
      <c r="F14" s="514">
        <f>I10-1</f>
        <v>-537</v>
      </c>
      <c r="G14" s="515" t="s">
        <v>462</v>
      </c>
      <c r="H14" s="511"/>
      <c r="I14" s="514">
        <f>F14-1</f>
        <v>-538</v>
      </c>
      <c r="J14" s="515" t="s">
        <v>463</v>
      </c>
      <c r="K14" s="511"/>
      <c r="L14" s="461"/>
      <c r="M14" s="516" t="s">
        <v>18</v>
      </c>
      <c r="N14" s="511"/>
      <c r="O14" s="339"/>
      <c r="P14" s="515"/>
      <c r="S14" s="505"/>
      <c r="T14" s="505"/>
      <c r="U14" s="505"/>
      <c r="V14" s="505"/>
      <c r="W14" s="505"/>
    </row>
    <row r="15" spans="1:23" ht="20.25" customHeight="1" x14ac:dyDescent="0.2">
      <c r="A15" s="362"/>
      <c r="B15" s="1310"/>
      <c r="C15" s="1300"/>
      <c r="D15" s="1311"/>
      <c r="E15" s="511" t="s">
        <v>25</v>
      </c>
      <c r="F15" s="510"/>
      <c r="G15" s="509" t="s">
        <v>765</v>
      </c>
      <c r="H15" s="511" t="s">
        <v>25</v>
      </c>
      <c r="I15" s="510"/>
      <c r="J15" s="509" t="s">
        <v>771</v>
      </c>
      <c r="K15" s="127"/>
      <c r="L15" s="449"/>
      <c r="M15" s="1345"/>
      <c r="N15" s="511" t="s">
        <v>25</v>
      </c>
      <c r="O15" s="510"/>
      <c r="P15" s="103"/>
      <c r="S15" s="505"/>
      <c r="T15" s="505"/>
      <c r="U15" s="505"/>
      <c r="V15" s="505"/>
      <c r="W15" s="505"/>
    </row>
    <row r="16" spans="1:23" ht="20.25" customHeight="1" x14ac:dyDescent="0.2">
      <c r="A16" s="362">
        <v>11</v>
      </c>
      <c r="B16" s="1310"/>
      <c r="C16" s="1300"/>
      <c r="D16" s="1312"/>
      <c r="E16" s="512">
        <v>0.625</v>
      </c>
      <c r="F16" s="513"/>
      <c r="G16" s="508" t="s">
        <v>766</v>
      </c>
      <c r="H16" s="512">
        <v>0.63888888888888895</v>
      </c>
      <c r="I16" s="513"/>
      <c r="J16" s="508" t="s">
        <v>772</v>
      </c>
      <c r="K16" s="128"/>
      <c r="L16" s="449"/>
      <c r="M16" s="1328"/>
      <c r="N16" s="512">
        <v>0.58333333333333337</v>
      </c>
      <c r="O16" s="513"/>
      <c r="P16" s="105"/>
      <c r="S16" s="505"/>
      <c r="T16" s="505"/>
      <c r="U16" s="505"/>
      <c r="V16" s="505"/>
      <c r="W16" s="505"/>
    </row>
    <row r="17" spans="1:23" ht="20.25" customHeight="1" thickBot="1" x14ac:dyDescent="0.25">
      <c r="A17" s="511" t="s">
        <v>26</v>
      </c>
      <c r="B17" s="1310"/>
      <c r="C17" s="1315"/>
      <c r="D17" s="1312"/>
      <c r="E17" s="308" t="s">
        <v>21</v>
      </c>
      <c r="F17" s="114" t="str">
        <f>E11</f>
        <v>③</v>
      </c>
      <c r="G17" s="310" t="s">
        <v>23</v>
      </c>
      <c r="H17" s="308" t="s">
        <v>21</v>
      </c>
      <c r="I17" s="114" t="str">
        <f>H11</f>
        <v>③</v>
      </c>
      <c r="J17" s="113" t="s">
        <v>23</v>
      </c>
      <c r="K17" s="129"/>
      <c r="L17" s="460"/>
      <c r="M17" s="1328"/>
      <c r="N17" s="520" t="s">
        <v>21</v>
      </c>
      <c r="O17" s="527"/>
      <c r="P17" s="528"/>
      <c r="S17" s="505"/>
      <c r="T17" s="505"/>
      <c r="U17" s="505"/>
      <c r="V17" s="505"/>
      <c r="W17" s="505"/>
    </row>
    <row r="18" spans="1:23" ht="20.25" customHeight="1" x14ac:dyDescent="0.2">
      <c r="A18" s="511">
        <v>23</v>
      </c>
      <c r="B18" s="1310"/>
      <c r="C18" s="1299"/>
      <c r="D18" s="1312"/>
      <c r="E18" s="651"/>
      <c r="F18" s="514"/>
      <c r="G18" s="515"/>
      <c r="H18" s="511"/>
      <c r="I18" s="514"/>
      <c r="J18" s="515"/>
      <c r="K18" s="511"/>
      <c r="L18" s="461"/>
      <c r="M18" s="1328"/>
      <c r="N18" s="511"/>
      <c r="O18" s="339"/>
      <c r="P18" s="515"/>
      <c r="S18" s="505"/>
      <c r="T18" s="505"/>
      <c r="U18" s="505"/>
      <c r="V18" s="505"/>
      <c r="W18" s="505"/>
    </row>
    <row r="19" spans="1:23" ht="20.25" customHeight="1" x14ac:dyDescent="0.2">
      <c r="A19" s="511" t="s">
        <v>11</v>
      </c>
      <c r="B19" s="1310"/>
      <c r="C19" s="1300"/>
      <c r="D19" s="1312"/>
      <c r="E19" s="651" t="s">
        <v>27</v>
      </c>
      <c r="F19" s="510"/>
      <c r="G19" s="509"/>
      <c r="H19" s="511" t="s">
        <v>27</v>
      </c>
      <c r="I19" s="510"/>
      <c r="J19" s="509"/>
      <c r="K19" s="127"/>
      <c r="L19" s="449"/>
      <c r="M19" s="1328"/>
      <c r="N19" s="511" t="s">
        <v>27</v>
      </c>
      <c r="O19" s="510"/>
      <c r="P19" s="509"/>
      <c r="S19" s="505"/>
      <c r="T19" s="505"/>
      <c r="U19" s="505"/>
      <c r="V19" s="505"/>
      <c r="W19" s="505"/>
    </row>
    <row r="20" spans="1:23" ht="20.25" customHeight="1" x14ac:dyDescent="0.2">
      <c r="A20" s="211" t="s">
        <v>70</v>
      </c>
      <c r="B20" s="1310"/>
      <c r="C20" s="1300"/>
      <c r="D20" s="1312"/>
      <c r="E20" s="265"/>
      <c r="F20" s="513"/>
      <c r="G20" s="508"/>
      <c r="H20" s="512"/>
      <c r="I20" s="513"/>
      <c r="J20" s="508"/>
      <c r="K20" s="128"/>
      <c r="L20" s="449"/>
      <c r="M20" s="1328"/>
      <c r="N20" s="512">
        <v>0.63888888888888895</v>
      </c>
      <c r="O20" s="513"/>
      <c r="P20" s="508"/>
      <c r="S20" s="505"/>
      <c r="T20" s="505"/>
      <c r="U20" s="505"/>
      <c r="V20" s="505"/>
      <c r="W20" s="505"/>
    </row>
    <row r="21" spans="1:23" ht="20.25" customHeight="1" thickBot="1" x14ac:dyDescent="0.25">
      <c r="A21" s="511"/>
      <c r="B21" s="1310"/>
      <c r="C21" s="1315"/>
      <c r="D21" s="1312"/>
      <c r="E21" s="264" t="s">
        <v>21</v>
      </c>
      <c r="F21" s="114"/>
      <c r="G21" s="310"/>
      <c r="H21" s="308" t="s">
        <v>21</v>
      </c>
      <c r="I21" s="114"/>
      <c r="J21" s="113"/>
      <c r="K21" s="129"/>
      <c r="L21" s="460"/>
      <c r="M21" s="1328"/>
      <c r="N21" s="520" t="s">
        <v>21</v>
      </c>
      <c r="O21" s="527"/>
      <c r="P21" s="528"/>
      <c r="S21" s="505"/>
      <c r="T21" s="505"/>
      <c r="U21" s="505"/>
      <c r="V21" s="505"/>
      <c r="W21" s="505"/>
    </row>
    <row r="22" spans="1:23" ht="20.25" customHeight="1" x14ac:dyDescent="0.2">
      <c r="A22" s="431"/>
      <c r="B22" s="1310"/>
      <c r="C22" s="1316"/>
      <c r="D22" s="1312"/>
      <c r="E22" s="651"/>
      <c r="F22" s="514"/>
      <c r="G22" s="515"/>
      <c r="H22" s="511"/>
      <c r="I22" s="514"/>
      <c r="J22" s="515"/>
      <c r="K22" s="511"/>
      <c r="L22" s="461"/>
      <c r="M22" s="1328"/>
      <c r="N22" s="511"/>
      <c r="O22" s="339"/>
      <c r="P22" s="515"/>
      <c r="S22" s="505"/>
      <c r="T22" s="505"/>
      <c r="U22" s="505"/>
      <c r="V22" s="505"/>
      <c r="W22" s="505"/>
    </row>
    <row r="23" spans="1:23" ht="20.25" customHeight="1" x14ac:dyDescent="0.2">
      <c r="A23" s="431"/>
      <c r="B23" s="1310"/>
      <c r="C23" s="1300"/>
      <c r="D23" s="1312"/>
      <c r="E23" s="651" t="s">
        <v>30</v>
      </c>
      <c r="F23" s="510"/>
      <c r="G23" s="509"/>
      <c r="H23" s="511" t="s">
        <v>30</v>
      </c>
      <c r="I23" s="510"/>
      <c r="J23" s="509"/>
      <c r="K23" s="127"/>
      <c r="L23" s="449"/>
      <c r="M23" s="1328"/>
      <c r="N23" s="511" t="s">
        <v>30</v>
      </c>
      <c r="O23" s="510"/>
      <c r="P23" s="509"/>
      <c r="S23" s="505"/>
      <c r="T23" s="505"/>
      <c r="U23" s="505"/>
      <c r="V23" s="505"/>
      <c r="W23" s="505"/>
    </row>
    <row r="24" spans="1:23" ht="20.25" customHeight="1" x14ac:dyDescent="0.2">
      <c r="A24" s="431"/>
      <c r="B24" s="1310"/>
      <c r="C24" s="1300"/>
      <c r="D24" s="1312"/>
      <c r="E24" s="265"/>
      <c r="F24" s="513"/>
      <c r="G24" s="508"/>
      <c r="H24" s="512"/>
      <c r="I24" s="513"/>
      <c r="J24" s="508"/>
      <c r="K24" s="128"/>
      <c r="L24" s="449"/>
      <c r="M24" s="1328"/>
      <c r="N24" s="512">
        <v>0.69444444444444453</v>
      </c>
      <c r="O24" s="513"/>
      <c r="P24" s="508"/>
      <c r="S24" s="505"/>
      <c r="T24" s="505"/>
      <c r="U24" s="505"/>
      <c r="V24" s="505"/>
      <c r="W24" s="505"/>
    </row>
    <row r="25" spans="1:23" ht="20.25" customHeight="1" thickBot="1" x14ac:dyDescent="0.25">
      <c r="A25" s="431"/>
      <c r="B25" s="1310"/>
      <c r="C25" s="1315"/>
      <c r="D25" s="1313"/>
      <c r="E25" s="264" t="s">
        <v>21</v>
      </c>
      <c r="F25" s="114"/>
      <c r="G25" s="310"/>
      <c r="H25" s="308" t="s">
        <v>21</v>
      </c>
      <c r="I25" s="114"/>
      <c r="J25" s="113"/>
      <c r="K25" s="129"/>
      <c r="L25" s="460"/>
      <c r="M25" s="1329"/>
      <c r="N25" s="520" t="s">
        <v>21</v>
      </c>
      <c r="O25" s="527"/>
      <c r="P25" s="528"/>
      <c r="S25" s="505"/>
      <c r="T25" s="505"/>
      <c r="U25" s="505"/>
      <c r="V25" s="505"/>
      <c r="W25" s="505"/>
    </row>
    <row r="26" spans="1:23" ht="20.25" customHeight="1" thickBot="1" x14ac:dyDescent="0.25">
      <c r="A26" s="431"/>
      <c r="B26" s="1310"/>
      <c r="C26" s="1299"/>
      <c r="D26" s="361" t="s">
        <v>18</v>
      </c>
      <c r="E26" s="651"/>
      <c r="F26" s="514"/>
      <c r="G26" s="515"/>
      <c r="H26" s="511"/>
      <c r="I26" s="514"/>
      <c r="J26" s="515"/>
      <c r="K26" s="462"/>
      <c r="L26" s="461"/>
      <c r="M26" s="516" t="s">
        <v>18</v>
      </c>
      <c r="N26" s="511"/>
      <c r="O26" s="339"/>
      <c r="P26" s="515"/>
      <c r="S26" s="505"/>
      <c r="T26" s="505"/>
      <c r="U26" s="505"/>
      <c r="V26" s="505"/>
      <c r="W26" s="505"/>
    </row>
    <row r="27" spans="1:23" ht="20.25" customHeight="1" x14ac:dyDescent="0.2">
      <c r="A27" s="431"/>
      <c r="B27" s="1310"/>
      <c r="C27" s="1300"/>
      <c r="D27" s="1311"/>
      <c r="E27" s="651" t="s">
        <v>31</v>
      </c>
      <c r="F27" s="510"/>
      <c r="G27" s="509"/>
      <c r="H27" s="511" t="s">
        <v>31</v>
      </c>
      <c r="I27" s="510"/>
      <c r="J27" s="509"/>
      <c r="K27" s="133"/>
      <c r="L27" s="449"/>
      <c r="M27" s="1345"/>
      <c r="N27" s="511" t="s">
        <v>31</v>
      </c>
      <c r="O27" s="510"/>
      <c r="P27" s="509"/>
      <c r="S27" s="505"/>
      <c r="T27" s="505"/>
      <c r="U27" s="505"/>
      <c r="V27" s="505"/>
      <c r="W27" s="505"/>
    </row>
    <row r="28" spans="1:23" ht="20.25" customHeight="1" x14ac:dyDescent="0.2">
      <c r="A28" s="211"/>
      <c r="B28" s="1310"/>
      <c r="C28" s="1300"/>
      <c r="D28" s="1312"/>
      <c r="E28" s="265"/>
      <c r="F28" s="513"/>
      <c r="G28" s="508"/>
      <c r="H28" s="512"/>
      <c r="I28" s="513"/>
      <c r="J28" s="508"/>
      <c r="K28" s="133"/>
      <c r="L28" s="449"/>
      <c r="M28" s="1328"/>
      <c r="N28" s="512">
        <v>0.75</v>
      </c>
      <c r="O28" s="513"/>
      <c r="P28" s="508"/>
      <c r="S28" s="505"/>
      <c r="T28" s="505"/>
      <c r="U28" s="505"/>
      <c r="V28" s="505"/>
      <c r="W28" s="505"/>
    </row>
    <row r="29" spans="1:23" ht="20.25" customHeight="1" thickBot="1" x14ac:dyDescent="0.25">
      <c r="A29" s="211"/>
      <c r="B29" s="1310"/>
      <c r="C29" s="1315"/>
      <c r="D29" s="1312"/>
      <c r="E29" s="264" t="s">
        <v>21</v>
      </c>
      <c r="F29" s="114"/>
      <c r="G29" s="113"/>
      <c r="H29" s="308" t="s">
        <v>21</v>
      </c>
      <c r="I29" s="299"/>
      <c r="J29" s="300"/>
      <c r="K29" s="463"/>
      <c r="L29" s="460"/>
      <c r="M29" s="1328"/>
      <c r="N29" s="520" t="s">
        <v>21</v>
      </c>
      <c r="O29" s="527"/>
      <c r="P29" s="528"/>
      <c r="S29" s="505"/>
      <c r="T29" s="505"/>
      <c r="U29" s="505"/>
      <c r="V29" s="505"/>
      <c r="W29" s="505"/>
    </row>
    <row r="30" spans="1:23" ht="20.25" customHeight="1" x14ac:dyDescent="0.2">
      <c r="A30" s="211"/>
      <c r="B30" s="1310"/>
      <c r="C30" s="433"/>
      <c r="D30" s="1312"/>
      <c r="E30" s="651"/>
      <c r="F30" s="514"/>
      <c r="G30" s="515"/>
      <c r="H30" s="511"/>
      <c r="I30" s="514"/>
      <c r="J30" s="515"/>
      <c r="K30" s="651"/>
      <c r="L30" s="449"/>
      <c r="M30" s="1328"/>
      <c r="N30" s="511"/>
      <c r="O30" s="339"/>
      <c r="P30" s="515"/>
      <c r="R30" s="430"/>
      <c r="S30" s="505"/>
      <c r="T30" s="505"/>
      <c r="U30" s="505"/>
      <c r="V30" s="505"/>
      <c r="W30" s="505"/>
    </row>
    <row r="31" spans="1:23" ht="20.25" customHeight="1" x14ac:dyDescent="0.2">
      <c r="A31" s="211"/>
      <c r="B31" s="1310"/>
      <c r="C31" s="433"/>
      <c r="D31" s="1312"/>
      <c r="E31" s="651" t="s">
        <v>32</v>
      </c>
      <c r="F31" s="510"/>
      <c r="G31" s="509"/>
      <c r="H31" s="511" t="s">
        <v>32</v>
      </c>
      <c r="I31" s="510"/>
      <c r="J31" s="509"/>
      <c r="K31" s="1"/>
      <c r="L31" s="449"/>
      <c r="M31" s="1328"/>
      <c r="N31" s="511" t="s">
        <v>32</v>
      </c>
      <c r="O31" s="510"/>
      <c r="P31" s="509"/>
      <c r="R31" s="430"/>
      <c r="S31" s="505"/>
      <c r="T31" s="505"/>
      <c r="U31" s="505"/>
      <c r="V31" s="505"/>
      <c r="W31" s="505"/>
    </row>
    <row r="32" spans="1:23" ht="20.25" customHeight="1" x14ac:dyDescent="0.2">
      <c r="A32" s="211"/>
      <c r="B32" s="511"/>
      <c r="C32" s="433"/>
      <c r="D32" s="1312"/>
      <c r="E32" s="265"/>
      <c r="F32" s="513"/>
      <c r="G32" s="508"/>
      <c r="H32" s="512"/>
      <c r="I32" s="513"/>
      <c r="J32" s="508"/>
      <c r="K32" s="5"/>
      <c r="L32" s="449"/>
      <c r="M32" s="1328"/>
      <c r="N32" s="512">
        <v>0.80555555555555547</v>
      </c>
      <c r="O32" s="513"/>
      <c r="P32" s="508"/>
      <c r="R32" s="430"/>
      <c r="S32" s="505"/>
      <c r="T32" s="505"/>
      <c r="U32" s="505"/>
      <c r="V32" s="505"/>
      <c r="W32" s="505"/>
    </row>
    <row r="33" spans="1:23" ht="20.25" customHeight="1" thickBot="1" x14ac:dyDescent="0.25">
      <c r="A33" s="655"/>
      <c r="B33" s="654"/>
      <c r="C33" s="437"/>
      <c r="D33" s="1313"/>
      <c r="E33" s="117" t="s">
        <v>21</v>
      </c>
      <c r="F33" s="299"/>
      <c r="G33" s="300"/>
      <c r="H33" s="308" t="s">
        <v>21</v>
      </c>
      <c r="I33" s="299"/>
      <c r="J33" s="300"/>
      <c r="K33" s="123"/>
      <c r="L33" s="464"/>
      <c r="M33" s="1329"/>
      <c r="N33" s="520" t="s">
        <v>21</v>
      </c>
      <c r="O33" s="527"/>
      <c r="P33" s="528"/>
      <c r="Q33" s="430"/>
      <c r="R33" s="430"/>
      <c r="S33" s="505"/>
      <c r="T33" s="505"/>
      <c r="U33" s="505"/>
      <c r="V33" s="505"/>
      <c r="W33" s="505"/>
    </row>
    <row r="34" spans="1:23" ht="18" customHeight="1" x14ac:dyDescent="0.2">
      <c r="C34" s="337"/>
      <c r="D34" s="438"/>
      <c r="L34" s="337"/>
      <c r="M34" s="438"/>
      <c r="S34" s="505"/>
      <c r="T34" s="505"/>
      <c r="U34" s="505"/>
      <c r="V34" s="505"/>
      <c r="W34" s="505"/>
    </row>
    <row r="35" spans="1:23" ht="18" customHeight="1" x14ac:dyDescent="0.2">
      <c r="C35" s="439"/>
      <c r="D35" s="440"/>
      <c r="L35" s="651"/>
      <c r="M35" s="440"/>
      <c r="S35" s="505"/>
      <c r="T35" s="505"/>
      <c r="U35" s="505"/>
      <c r="V35" s="505"/>
      <c r="W35" s="505"/>
    </row>
    <row r="36" spans="1:23" ht="18" customHeight="1" x14ac:dyDescent="0.2">
      <c r="C36" s="439"/>
      <c r="D36" s="440"/>
      <c r="S36" s="505"/>
      <c r="T36" s="505"/>
      <c r="U36" s="505"/>
      <c r="V36" s="505"/>
      <c r="W36" s="505"/>
    </row>
  </sheetData>
  <mergeCells count="19">
    <mergeCell ref="C1:D1"/>
    <mergeCell ref="F1:G1"/>
    <mergeCell ref="I1:J1"/>
    <mergeCell ref="L1:M1"/>
    <mergeCell ref="O1:P1"/>
    <mergeCell ref="M27:M33"/>
    <mergeCell ref="B4:B31"/>
    <mergeCell ref="C6:C9"/>
    <mergeCell ref="C10:C13"/>
    <mergeCell ref="C14:C17"/>
    <mergeCell ref="D15:D25"/>
    <mergeCell ref="M15:M25"/>
    <mergeCell ref="C18:C21"/>
    <mergeCell ref="C22:C25"/>
    <mergeCell ref="C26:C29"/>
    <mergeCell ref="D27:D33"/>
    <mergeCell ref="C3:C5"/>
    <mergeCell ref="D3:D13"/>
    <mergeCell ref="M3:M13"/>
  </mergeCells>
  <phoneticPr fontId="20"/>
  <dataValidations count="1">
    <dataValidation imeMode="halfAlpha" allowBlank="1" showInputMessage="1" showErrorMessage="1" sqref="K27 G19:G20 G3:G4 G23:G24 P4 P16 G7:G8 J19:J20 J31:J32 P31:P32 G31:G32 P27:P28 P7:P8 P23:P24 P11:P12 P19:P20 G15:G16 G11:G12 G27:G28 J23:J24 J27:J28 J3:J4 J7:J8 J11:J12 J15:J16" xr:uid="{00000000-0002-0000-2E00-000000000000}"/>
  </dataValidations>
  <pageMargins left="0.7" right="0.7" top="0.42" bottom="0.38" header="0.3" footer="0.3"/>
  <pageSetup paperSize="9" scale="84"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U35"/>
  <sheetViews>
    <sheetView showGridLines="0" view="pageBreakPreview" topLeftCell="K1" zoomScale="90" zoomScaleNormal="100" zoomScaleSheetLayoutView="90" workbookViewId="0">
      <selection activeCell="K1" sqref="K1"/>
    </sheetView>
  </sheetViews>
  <sheetFormatPr defaultColWidth="8.88671875" defaultRowHeight="14.4" x14ac:dyDescent="0.2"/>
  <cols>
    <col min="1" max="2" width="6.6640625" style="505" hidden="1" customWidth="1"/>
    <col min="3" max="3" width="8.88671875" style="505" hidden="1" customWidth="1"/>
    <col min="4" max="4" width="5.109375" style="505" hidden="1" customWidth="1"/>
    <col min="5" max="5" width="6.6640625" style="505" hidden="1" customWidth="1"/>
    <col min="6" max="6" width="5.6640625" style="505" hidden="1" customWidth="1"/>
    <col min="7" max="7" width="18.6640625" style="505" hidden="1" customWidth="1"/>
    <col min="8" max="8" width="6.6640625" style="505" hidden="1" customWidth="1"/>
    <col min="9" max="9" width="5.6640625" style="505" hidden="1" customWidth="1"/>
    <col min="10" max="10" width="18.6640625" style="505" hidden="1" customWidth="1"/>
    <col min="11" max="11" width="3.6640625" style="151" customWidth="1"/>
    <col min="12" max="13" width="6.6640625" style="505" customWidth="1"/>
    <col min="14" max="14" width="8.88671875" style="505" customWidth="1"/>
    <col min="15" max="15" width="5.109375" style="505" customWidth="1"/>
    <col min="16" max="16" width="6.6640625" style="938"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16384" width="8.88671875" style="505"/>
  </cols>
  <sheetData>
    <row r="1" spans="1:21" ht="18" customHeight="1" thickBot="1" x14ac:dyDescent="0.25">
      <c r="A1" s="732" t="s">
        <v>11</v>
      </c>
      <c r="B1" s="733" t="s">
        <v>12</v>
      </c>
      <c r="C1" s="1342" t="s">
        <v>13</v>
      </c>
      <c r="D1" s="1331"/>
      <c r="E1" s="836" t="s">
        <v>14</v>
      </c>
      <c r="F1" s="1342" t="s">
        <v>15</v>
      </c>
      <c r="G1" s="1331"/>
      <c r="H1" s="733" t="s">
        <v>14</v>
      </c>
      <c r="I1" s="1330" t="s">
        <v>16</v>
      </c>
      <c r="J1" s="1331"/>
      <c r="K1" s="672"/>
      <c r="L1" s="365" t="s">
        <v>11</v>
      </c>
      <c r="M1" s="364" t="s">
        <v>12</v>
      </c>
      <c r="N1" s="1307" t="s">
        <v>13</v>
      </c>
      <c r="O1" s="1308"/>
      <c r="P1" s="955" t="s">
        <v>14</v>
      </c>
      <c r="Q1" s="1307" t="s">
        <v>15</v>
      </c>
      <c r="R1" s="1308"/>
      <c r="S1" s="364" t="s">
        <v>14</v>
      </c>
      <c r="T1" s="1307" t="s">
        <v>16</v>
      </c>
      <c r="U1" s="1308"/>
    </row>
    <row r="2" spans="1:21" ht="18" customHeight="1" thickBot="1" x14ac:dyDescent="0.25">
      <c r="A2" s="735"/>
      <c r="B2" s="1332" t="s">
        <v>367</v>
      </c>
      <c r="C2" s="736" t="s">
        <v>17</v>
      </c>
      <c r="D2" s="737" t="s">
        <v>18</v>
      </c>
      <c r="E2" s="738"/>
      <c r="F2" s="323"/>
      <c r="G2" s="739"/>
      <c r="H2" s="738"/>
      <c r="I2" s="323"/>
      <c r="J2" s="739"/>
      <c r="K2" s="672"/>
      <c r="L2" s="428"/>
      <c r="M2" s="511"/>
      <c r="N2" s="360" t="s">
        <v>17</v>
      </c>
      <c r="O2" s="361" t="s">
        <v>18</v>
      </c>
      <c r="P2" s="947"/>
      <c r="Q2" s="514">
        <v>-561</v>
      </c>
      <c r="R2" s="515" t="s">
        <v>739</v>
      </c>
      <c r="S2" s="511"/>
      <c r="T2" s="514">
        <f>Q2-1</f>
        <v>-562</v>
      </c>
      <c r="U2" s="515" t="s">
        <v>740</v>
      </c>
    </row>
    <row r="3" spans="1:21" ht="20.25" customHeight="1" x14ac:dyDescent="0.2">
      <c r="A3" s="740">
        <v>11</v>
      </c>
      <c r="B3" s="1333"/>
      <c r="C3" s="1344" t="e">
        <f>#REF!</f>
        <v>#REF!</v>
      </c>
      <c r="D3" s="1335"/>
      <c r="E3" s="341" t="s">
        <v>19</v>
      </c>
      <c r="F3" s="325"/>
      <c r="G3" s="326"/>
      <c r="H3" s="341" t="s">
        <v>19</v>
      </c>
      <c r="I3" s="325"/>
      <c r="J3" s="326"/>
      <c r="K3" s="672"/>
      <c r="L3" s="211"/>
      <c r="M3" s="511"/>
      <c r="N3" s="1314"/>
      <c r="O3" s="1311"/>
      <c r="P3" s="947" t="s">
        <v>19</v>
      </c>
      <c r="Q3" s="510"/>
      <c r="R3" s="509" t="s">
        <v>773</v>
      </c>
      <c r="S3" s="511" t="s">
        <v>19</v>
      </c>
      <c r="T3" s="510"/>
      <c r="U3" s="509" t="s">
        <v>781</v>
      </c>
    </row>
    <row r="4" spans="1:21" ht="20.25" customHeight="1" x14ac:dyDescent="0.2">
      <c r="A4" s="741" t="s">
        <v>26</v>
      </c>
      <c r="B4" s="1333"/>
      <c r="C4" s="1339"/>
      <c r="D4" s="1336"/>
      <c r="E4" s="342">
        <v>0.72916666666666663</v>
      </c>
      <c r="F4" s="327"/>
      <c r="G4" s="328"/>
      <c r="H4" s="342">
        <v>0.74305555555555547</v>
      </c>
      <c r="I4" s="327"/>
      <c r="J4" s="328"/>
      <c r="K4" s="672"/>
      <c r="L4" s="211"/>
      <c r="M4" s="1310" t="s">
        <v>71</v>
      </c>
      <c r="N4" s="1300"/>
      <c r="O4" s="1312"/>
      <c r="P4" s="948">
        <v>0.40277777777777773</v>
      </c>
      <c r="Q4" s="513"/>
      <c r="R4" s="508" t="s">
        <v>774</v>
      </c>
      <c r="S4" s="948">
        <v>0.41666666666666702</v>
      </c>
      <c r="T4" s="513"/>
      <c r="U4" s="508" t="s">
        <v>782</v>
      </c>
    </row>
    <row r="5" spans="1:21" ht="18" customHeight="1" thickBot="1" x14ac:dyDescent="0.25">
      <c r="A5" s="741">
        <v>28</v>
      </c>
      <c r="B5" s="1333"/>
      <c r="C5" s="1340"/>
      <c r="D5" s="1336"/>
      <c r="E5" s="742" t="s">
        <v>21</v>
      </c>
      <c r="F5" s="825"/>
      <c r="G5" s="826"/>
      <c r="H5" s="352" t="s">
        <v>21</v>
      </c>
      <c r="I5" s="825"/>
      <c r="J5" s="744"/>
      <c r="K5" s="672"/>
      <c r="L5" s="211"/>
      <c r="M5" s="1310"/>
      <c r="N5" s="1315"/>
      <c r="O5" s="1312"/>
      <c r="P5" s="693" t="s">
        <v>21</v>
      </c>
      <c r="Q5" s="114" t="str">
        <f>P7</f>
        <v>②</v>
      </c>
      <c r="R5" s="113" t="s">
        <v>23</v>
      </c>
      <c r="S5" s="520" t="s">
        <v>21</v>
      </c>
      <c r="T5" s="114" t="str">
        <f>S7</f>
        <v>②</v>
      </c>
      <c r="U5" s="300" t="s">
        <v>23</v>
      </c>
    </row>
    <row r="6" spans="1:21" ht="18" customHeight="1" x14ac:dyDescent="0.2">
      <c r="A6" s="741" t="s">
        <v>11</v>
      </c>
      <c r="B6" s="1333"/>
      <c r="C6" s="1341" t="e">
        <f>#REF!</f>
        <v>#REF!</v>
      </c>
      <c r="D6" s="1336"/>
      <c r="E6" s="341"/>
      <c r="F6" s="323"/>
      <c r="G6" s="739"/>
      <c r="H6" s="341"/>
      <c r="I6" s="323"/>
      <c r="J6" s="739"/>
      <c r="K6" s="672"/>
      <c r="L6" s="211"/>
      <c r="M6" s="1310"/>
      <c r="N6" s="1316"/>
      <c r="O6" s="1312"/>
      <c r="P6" s="947"/>
      <c r="Q6" s="514">
        <f>T2-1</f>
        <v>-563</v>
      </c>
      <c r="R6" s="515" t="s">
        <v>739</v>
      </c>
      <c r="S6" s="947"/>
      <c r="T6" s="514">
        <f>Q6-1</f>
        <v>-564</v>
      </c>
      <c r="U6" s="515" t="s">
        <v>740</v>
      </c>
    </row>
    <row r="7" spans="1:21" ht="20.25" customHeight="1" x14ac:dyDescent="0.2">
      <c r="A7" s="745" t="s">
        <v>29</v>
      </c>
      <c r="B7" s="1333"/>
      <c r="C7" s="1339"/>
      <c r="D7" s="1336"/>
      <c r="E7" s="341" t="s">
        <v>22</v>
      </c>
      <c r="F7" s="325"/>
      <c r="G7" s="326"/>
      <c r="H7" s="341" t="s">
        <v>22</v>
      </c>
      <c r="I7" s="325"/>
      <c r="J7" s="326"/>
      <c r="K7" s="672"/>
      <c r="L7" s="211"/>
      <c r="M7" s="1310"/>
      <c r="N7" s="1300"/>
      <c r="O7" s="1312"/>
      <c r="P7" s="947" t="s">
        <v>22</v>
      </c>
      <c r="Q7" s="510"/>
      <c r="R7" s="509" t="s">
        <v>775</v>
      </c>
      <c r="S7" s="947" t="s">
        <v>22</v>
      </c>
      <c r="T7" s="510"/>
      <c r="U7" s="509" t="s">
        <v>783</v>
      </c>
    </row>
    <row r="8" spans="1:21" ht="20.25" customHeight="1" x14ac:dyDescent="0.2">
      <c r="A8" s="745"/>
      <c r="B8" s="1333"/>
      <c r="C8" s="1339"/>
      <c r="D8" s="1336"/>
      <c r="E8" s="342">
        <v>0.78472222222222221</v>
      </c>
      <c r="F8" s="327"/>
      <c r="G8" s="328"/>
      <c r="H8" s="342">
        <v>0.79861111111111116</v>
      </c>
      <c r="I8" s="327"/>
      <c r="J8" s="328"/>
      <c r="K8" s="672"/>
      <c r="L8" s="211"/>
      <c r="M8" s="1310"/>
      <c r="N8" s="1300"/>
      <c r="O8" s="1312"/>
      <c r="P8" s="948">
        <v>0.47222222222222227</v>
      </c>
      <c r="Q8" s="513"/>
      <c r="R8" s="508" t="s">
        <v>776</v>
      </c>
      <c r="S8" s="948">
        <v>0.4861111111111111</v>
      </c>
      <c r="T8" s="513"/>
      <c r="U8" s="508" t="s">
        <v>784</v>
      </c>
    </row>
    <row r="9" spans="1:21" ht="18" customHeight="1" thickBot="1" x14ac:dyDescent="0.25">
      <c r="A9" s="746"/>
      <c r="B9" s="1334"/>
      <c r="C9" s="1343"/>
      <c r="D9" s="1337"/>
      <c r="E9" s="352" t="s">
        <v>21</v>
      </c>
      <c r="F9" s="743"/>
      <c r="G9" s="744"/>
      <c r="H9" s="352" t="s">
        <v>21</v>
      </c>
      <c r="I9" s="825"/>
      <c r="J9" s="744"/>
      <c r="K9" s="672"/>
      <c r="L9" s="211"/>
      <c r="M9" s="1310"/>
      <c r="N9" s="1315"/>
      <c r="O9" s="1312"/>
      <c r="P9" s="693" t="s">
        <v>21</v>
      </c>
      <c r="Q9" s="114" t="str">
        <f>P3</f>
        <v>①</v>
      </c>
      <c r="R9" s="113" t="s">
        <v>23</v>
      </c>
      <c r="S9" s="520" t="s">
        <v>21</v>
      </c>
      <c r="T9" s="114" t="str">
        <f>S3</f>
        <v>①</v>
      </c>
      <c r="U9" s="300" t="s">
        <v>23</v>
      </c>
    </row>
    <row r="10" spans="1:21" ht="18" customHeight="1" x14ac:dyDescent="0.2">
      <c r="A10" s="672"/>
      <c r="B10" s="440"/>
      <c r="C10" s="445"/>
      <c r="D10" s="440"/>
      <c r="E10" s="672"/>
      <c r="F10" s="340"/>
      <c r="G10" s="672"/>
      <c r="H10" s="672"/>
      <c r="I10" s="340"/>
      <c r="J10" s="672"/>
      <c r="K10" s="672"/>
      <c r="L10" s="211"/>
      <c r="M10" s="1310"/>
      <c r="N10" s="1316"/>
      <c r="O10" s="1312"/>
      <c r="P10" s="947"/>
      <c r="Q10" s="514">
        <f>T6-1</f>
        <v>-565</v>
      </c>
      <c r="R10" s="515" t="s">
        <v>460</v>
      </c>
      <c r="S10" s="947"/>
      <c r="T10" s="514">
        <f>Q10-1</f>
        <v>-566</v>
      </c>
      <c r="U10" s="515" t="s">
        <v>461</v>
      </c>
    </row>
    <row r="11" spans="1:21" ht="20.25" customHeight="1" x14ac:dyDescent="0.2">
      <c r="A11" s="673"/>
      <c r="B11" s="672"/>
      <c r="C11" s="1325"/>
      <c r="D11" s="1325"/>
      <c r="E11" s="672"/>
      <c r="F11" s="1325"/>
      <c r="G11" s="1325"/>
      <c r="H11" s="672"/>
      <c r="I11" s="1325"/>
      <c r="J11" s="1325"/>
      <c r="K11" s="672"/>
      <c r="L11" s="211"/>
      <c r="M11" s="1310"/>
      <c r="N11" s="1300"/>
      <c r="O11" s="1312"/>
      <c r="P11" s="947" t="s">
        <v>24</v>
      </c>
      <c r="Q11" s="510"/>
      <c r="R11" s="509" t="s">
        <v>777</v>
      </c>
      <c r="S11" s="947" t="s">
        <v>24</v>
      </c>
      <c r="T11" s="510"/>
      <c r="U11" s="509" t="s">
        <v>785</v>
      </c>
    </row>
    <row r="12" spans="1:21" ht="20.25" customHeight="1" x14ac:dyDescent="0.2">
      <c r="A12" s="447"/>
      <c r="B12" s="1324"/>
      <c r="C12" s="672"/>
      <c r="D12" s="672"/>
      <c r="E12" s="672"/>
      <c r="F12" s="340"/>
      <c r="G12" s="672"/>
      <c r="H12" s="672"/>
      <c r="I12" s="340"/>
      <c r="J12" s="672"/>
      <c r="K12" s="672"/>
      <c r="L12" s="211"/>
      <c r="M12" s="1310"/>
      <c r="N12" s="1300"/>
      <c r="O12" s="1312"/>
      <c r="P12" s="950">
        <v>0.54166666666666663</v>
      </c>
      <c r="Q12" s="513"/>
      <c r="R12" s="508" t="s">
        <v>778</v>
      </c>
      <c r="S12" s="950">
        <v>0.55555555555555558</v>
      </c>
      <c r="T12" s="513"/>
      <c r="U12" s="508" t="s">
        <v>786</v>
      </c>
    </row>
    <row r="13" spans="1:21" ht="18" customHeight="1" thickBot="1" x14ac:dyDescent="0.25">
      <c r="A13" s="673"/>
      <c r="B13" s="1324"/>
      <c r="C13" s="1326"/>
      <c r="D13" s="1324"/>
      <c r="E13" s="672"/>
      <c r="F13" s="672"/>
      <c r="G13" s="126"/>
      <c r="H13" s="672"/>
      <c r="I13" s="672"/>
      <c r="J13" s="1"/>
      <c r="K13" s="672"/>
      <c r="L13" s="211"/>
      <c r="M13" s="1310"/>
      <c r="N13" s="1315"/>
      <c r="O13" s="1313"/>
      <c r="P13" s="693" t="s">
        <v>21</v>
      </c>
      <c r="Q13" s="114" t="str">
        <f>P15</f>
        <v>④</v>
      </c>
      <c r="R13" s="113" t="s">
        <v>23</v>
      </c>
      <c r="S13" s="520" t="s">
        <v>21</v>
      </c>
      <c r="T13" s="114" t="str">
        <f>S15</f>
        <v>④</v>
      </c>
      <c r="U13" s="300" t="s">
        <v>23</v>
      </c>
    </row>
    <row r="14" spans="1:21" ht="18" customHeight="1" thickBot="1" x14ac:dyDescent="0.25">
      <c r="A14" s="672"/>
      <c r="B14" s="1324"/>
      <c r="C14" s="1327"/>
      <c r="D14" s="1324"/>
      <c r="E14" s="265"/>
      <c r="F14" s="672"/>
      <c r="G14" s="1"/>
      <c r="H14" s="265"/>
      <c r="I14" s="672"/>
      <c r="J14" s="1"/>
      <c r="K14" s="672"/>
      <c r="L14" s="362"/>
      <c r="M14" s="1310"/>
      <c r="N14" s="1299"/>
      <c r="O14" s="361" t="s">
        <v>18</v>
      </c>
      <c r="P14" s="947"/>
      <c r="Q14" s="514">
        <f>T10-1</f>
        <v>-567</v>
      </c>
      <c r="R14" s="515" t="s">
        <v>460</v>
      </c>
      <c r="S14" s="947"/>
      <c r="T14" s="514">
        <f>Q14-1</f>
        <v>-568</v>
      </c>
      <c r="U14" s="515" t="s">
        <v>461</v>
      </c>
    </row>
    <row r="15" spans="1:21" ht="20.25" customHeight="1" x14ac:dyDescent="0.2">
      <c r="A15" s="672"/>
      <c r="B15" s="1324"/>
      <c r="C15" s="1327"/>
      <c r="D15" s="1324"/>
      <c r="E15" s="672"/>
      <c r="F15" s="122"/>
      <c r="G15" s="123"/>
      <c r="H15" s="672"/>
      <c r="I15" s="122"/>
      <c r="J15" s="123"/>
      <c r="K15" s="672"/>
      <c r="L15" s="362"/>
      <c r="M15" s="1310"/>
      <c r="N15" s="1300"/>
      <c r="O15" s="1311"/>
      <c r="P15" s="947" t="s">
        <v>25</v>
      </c>
      <c r="Q15" s="510"/>
      <c r="R15" s="509" t="s">
        <v>779</v>
      </c>
      <c r="S15" s="947" t="s">
        <v>25</v>
      </c>
      <c r="T15" s="510"/>
      <c r="U15" s="509" t="s">
        <v>787</v>
      </c>
    </row>
    <row r="16" spans="1:21" ht="20.25" customHeight="1" x14ac:dyDescent="0.2">
      <c r="A16" s="672"/>
      <c r="B16" s="1324"/>
      <c r="C16" s="1326"/>
      <c r="D16" s="1324"/>
      <c r="E16" s="672"/>
      <c r="F16" s="340"/>
      <c r="G16" s="672"/>
      <c r="H16" s="672"/>
      <c r="I16" s="340"/>
      <c r="J16" s="672"/>
      <c r="K16" s="672"/>
      <c r="L16" s="362">
        <v>11</v>
      </c>
      <c r="M16" s="1310"/>
      <c r="N16" s="1300"/>
      <c r="O16" s="1312"/>
      <c r="P16" s="948">
        <v>0.61111111111111105</v>
      </c>
      <c r="Q16" s="513"/>
      <c r="R16" s="508" t="s">
        <v>780</v>
      </c>
      <c r="S16" s="948">
        <v>0.625</v>
      </c>
      <c r="T16" s="513"/>
      <c r="U16" s="508" t="s">
        <v>788</v>
      </c>
    </row>
    <row r="17" spans="1:21" ht="18" customHeight="1" thickBot="1" x14ac:dyDescent="0.25">
      <c r="A17" s="672"/>
      <c r="B17" s="1324"/>
      <c r="C17" s="1327"/>
      <c r="D17" s="1324"/>
      <c r="E17" s="672"/>
      <c r="F17" s="672"/>
      <c r="G17" s="126"/>
      <c r="H17" s="672"/>
      <c r="I17" s="672"/>
      <c r="J17" s="1"/>
      <c r="K17" s="672"/>
      <c r="L17" s="511" t="s">
        <v>26</v>
      </c>
      <c r="M17" s="1310"/>
      <c r="N17" s="1315"/>
      <c r="O17" s="1312"/>
      <c r="P17" s="693" t="s">
        <v>21</v>
      </c>
      <c r="Q17" s="299" t="str">
        <f>P11</f>
        <v>③</v>
      </c>
      <c r="R17" s="113" t="s">
        <v>23</v>
      </c>
      <c r="S17" s="693" t="s">
        <v>21</v>
      </c>
      <c r="T17" s="299" t="str">
        <f>S11</f>
        <v>③</v>
      </c>
      <c r="U17" s="300" t="s">
        <v>23</v>
      </c>
    </row>
    <row r="18" spans="1:21" ht="18" customHeight="1" x14ac:dyDescent="0.2">
      <c r="A18" s="672"/>
      <c r="B18" s="1324"/>
      <c r="C18" s="1327"/>
      <c r="D18" s="1324"/>
      <c r="E18" s="265"/>
      <c r="F18" s="672"/>
      <c r="G18" s="1"/>
      <c r="H18" s="265"/>
      <c r="I18" s="672"/>
      <c r="J18" s="1"/>
      <c r="K18" s="672"/>
      <c r="L18" s="511">
        <v>28</v>
      </c>
      <c r="M18" s="1310"/>
      <c r="N18" s="1299"/>
      <c r="O18" s="1312"/>
      <c r="P18" s="947"/>
      <c r="Q18" s="514"/>
      <c r="R18" s="515"/>
      <c r="S18" s="511"/>
      <c r="T18" s="514"/>
      <c r="U18" s="515"/>
    </row>
    <row r="19" spans="1:21" ht="20.25" customHeight="1" x14ac:dyDescent="0.2">
      <c r="A19" s="672"/>
      <c r="B19" s="1324"/>
      <c r="C19" s="1327"/>
      <c r="D19" s="1324"/>
      <c r="E19" s="672"/>
      <c r="F19" s="122"/>
      <c r="G19" s="123"/>
      <c r="H19" s="672"/>
      <c r="I19" s="122"/>
      <c r="J19" s="123"/>
      <c r="K19" s="672"/>
      <c r="L19" s="511" t="s">
        <v>11</v>
      </c>
      <c r="M19" s="1310"/>
      <c r="N19" s="1300"/>
      <c r="O19" s="1312"/>
      <c r="P19" s="947" t="s">
        <v>27</v>
      </c>
      <c r="Q19" s="510"/>
      <c r="R19" s="509"/>
      <c r="S19" s="511" t="s">
        <v>27</v>
      </c>
      <c r="T19" s="510"/>
      <c r="U19" s="509"/>
    </row>
    <row r="20" spans="1:21" ht="20.25" customHeight="1" x14ac:dyDescent="0.2">
      <c r="A20" s="672"/>
      <c r="B20" s="440"/>
      <c r="C20" s="445"/>
      <c r="D20" s="440"/>
      <c r="E20" s="265"/>
      <c r="F20" s="672"/>
      <c r="G20" s="1"/>
      <c r="H20" s="265"/>
      <c r="I20" s="672"/>
      <c r="J20" s="1"/>
      <c r="K20" s="672"/>
      <c r="L20" s="211" t="s">
        <v>33</v>
      </c>
      <c r="M20" s="1310"/>
      <c r="N20" s="1300"/>
      <c r="O20" s="1312"/>
      <c r="P20" s="948"/>
      <c r="Q20" s="513"/>
      <c r="R20" s="508"/>
      <c r="S20" s="512"/>
      <c r="T20" s="513"/>
      <c r="U20" s="508"/>
    </row>
    <row r="21" spans="1:21" ht="18" customHeight="1" thickBot="1" x14ac:dyDescent="0.25">
      <c r="A21" s="673"/>
      <c r="B21" s="672"/>
      <c r="C21" s="1325"/>
      <c r="D21" s="1325"/>
      <c r="E21" s="672"/>
      <c r="F21" s="1325"/>
      <c r="G21" s="1325"/>
      <c r="H21" s="672"/>
      <c r="I21" s="1325"/>
      <c r="J21" s="1325"/>
      <c r="K21" s="672"/>
      <c r="L21" s="511"/>
      <c r="M21" s="1310"/>
      <c r="N21" s="1315"/>
      <c r="O21" s="1312"/>
      <c r="P21" s="693" t="s">
        <v>21</v>
      </c>
      <c r="Q21" s="114"/>
      <c r="R21" s="113"/>
      <c r="S21" s="693" t="s">
        <v>21</v>
      </c>
      <c r="T21" s="114"/>
      <c r="U21" s="300"/>
    </row>
    <row r="22" spans="1:21" ht="18" customHeight="1" x14ac:dyDescent="0.2">
      <c r="A22" s="447"/>
      <c r="B22" s="1324"/>
      <c r="C22" s="672"/>
      <c r="D22" s="672"/>
      <c r="E22" s="672"/>
      <c r="F22" s="340"/>
      <c r="G22" s="672"/>
      <c r="H22" s="672"/>
      <c r="I22" s="340"/>
      <c r="J22" s="672"/>
      <c r="K22" s="672"/>
      <c r="L22" s="431"/>
      <c r="M22" s="1310"/>
      <c r="N22" s="1299"/>
      <c r="O22" s="1312"/>
      <c r="P22" s="947"/>
      <c r="Q22" s="514"/>
      <c r="R22" s="515"/>
      <c r="S22" s="511"/>
      <c r="T22" s="514"/>
      <c r="U22" s="515"/>
    </row>
    <row r="23" spans="1:21" ht="20.25" customHeight="1" x14ac:dyDescent="0.2">
      <c r="A23" s="673"/>
      <c r="B23" s="1324"/>
      <c r="C23" s="1326"/>
      <c r="D23" s="1324"/>
      <c r="E23" s="672"/>
      <c r="F23" s="672"/>
      <c r="G23" s="126"/>
      <c r="H23" s="672"/>
      <c r="I23" s="672"/>
      <c r="J23" s="126"/>
      <c r="K23" s="672"/>
      <c r="L23" s="431"/>
      <c r="M23" s="1310"/>
      <c r="N23" s="1300"/>
      <c r="O23" s="1312"/>
      <c r="P23" s="947" t="s">
        <v>30</v>
      </c>
      <c r="Q23" s="510"/>
      <c r="R23" s="509"/>
      <c r="S23" s="511" t="s">
        <v>30</v>
      </c>
      <c r="T23" s="510"/>
      <c r="U23" s="509"/>
    </row>
    <row r="24" spans="1:21" ht="20.25" customHeight="1" x14ac:dyDescent="0.2">
      <c r="A24" s="672"/>
      <c r="B24" s="1324"/>
      <c r="C24" s="1327"/>
      <c r="D24" s="1324"/>
      <c r="E24" s="265"/>
      <c r="F24" s="672"/>
      <c r="G24" s="1"/>
      <c r="H24" s="265"/>
      <c r="I24" s="672"/>
      <c r="J24" s="1"/>
      <c r="K24" s="672"/>
      <c r="L24" s="431"/>
      <c r="M24" s="1310"/>
      <c r="N24" s="1300"/>
      <c r="O24" s="1312"/>
      <c r="P24" s="948"/>
      <c r="Q24" s="513"/>
      <c r="R24" s="508"/>
      <c r="S24" s="512"/>
      <c r="T24" s="513"/>
      <c r="U24" s="508"/>
    </row>
    <row r="25" spans="1:21" ht="18" customHeight="1" thickBot="1" x14ac:dyDescent="0.25">
      <c r="A25" s="672"/>
      <c r="B25" s="1324"/>
      <c r="C25" s="1327"/>
      <c r="D25" s="1324"/>
      <c r="E25" s="672"/>
      <c r="F25" s="122"/>
      <c r="G25" s="123"/>
      <c r="H25" s="672"/>
      <c r="I25" s="122"/>
      <c r="J25" s="123"/>
      <c r="K25" s="672"/>
      <c r="L25" s="431"/>
      <c r="M25" s="1310"/>
      <c r="N25" s="1315"/>
      <c r="O25" s="1313"/>
      <c r="P25" s="693" t="s">
        <v>21</v>
      </c>
      <c r="Q25" s="299"/>
      <c r="R25" s="113"/>
      <c r="S25" s="693" t="s">
        <v>21</v>
      </c>
      <c r="T25" s="299"/>
      <c r="U25" s="300"/>
    </row>
    <row r="26" spans="1:21" ht="18" customHeight="1" thickBot="1" x14ac:dyDescent="0.25">
      <c r="A26" s="672"/>
      <c r="B26" s="1324"/>
      <c r="C26" s="1326"/>
      <c r="D26" s="1324"/>
      <c r="E26" s="672"/>
      <c r="F26" s="340"/>
      <c r="G26" s="672"/>
      <c r="H26" s="672"/>
      <c r="I26" s="340"/>
      <c r="J26" s="672"/>
      <c r="K26" s="672"/>
      <c r="L26" s="431"/>
      <c r="M26" s="1310"/>
      <c r="N26" s="1299"/>
      <c r="O26" s="361" t="s">
        <v>18</v>
      </c>
      <c r="P26" s="947"/>
      <c r="Q26" s="514"/>
      <c r="R26" s="515"/>
      <c r="S26" s="511"/>
      <c r="T26" s="339"/>
      <c r="U26" s="515"/>
    </row>
    <row r="27" spans="1:21" ht="20.25" customHeight="1" x14ac:dyDescent="0.2">
      <c r="A27" s="672"/>
      <c r="B27" s="1324"/>
      <c r="C27" s="1327"/>
      <c r="D27" s="1324"/>
      <c r="E27" s="672"/>
      <c r="F27" s="672"/>
      <c r="G27" s="126"/>
      <c r="H27" s="672"/>
      <c r="I27" s="672"/>
      <c r="J27" s="126"/>
      <c r="K27" s="672"/>
      <c r="L27" s="431"/>
      <c r="M27" s="1310"/>
      <c r="N27" s="1300"/>
      <c r="O27" s="1311"/>
      <c r="P27" s="947" t="s">
        <v>31</v>
      </c>
      <c r="Q27" s="510"/>
      <c r="R27" s="509"/>
      <c r="S27" s="511" t="s">
        <v>31</v>
      </c>
      <c r="T27" s="510"/>
      <c r="U27" s="509"/>
    </row>
    <row r="28" spans="1:21" ht="20.25" customHeight="1" x14ac:dyDescent="0.2">
      <c r="A28" s="672"/>
      <c r="B28" s="1324"/>
      <c r="C28" s="1327"/>
      <c r="D28" s="1324"/>
      <c r="E28" s="265"/>
      <c r="F28" s="672"/>
      <c r="G28" s="1"/>
      <c r="H28" s="265"/>
      <c r="I28" s="672"/>
      <c r="J28" s="1"/>
      <c r="K28" s="672"/>
      <c r="L28" s="211"/>
      <c r="M28" s="1310"/>
      <c r="N28" s="1300"/>
      <c r="O28" s="1312"/>
      <c r="P28" s="948"/>
      <c r="Q28" s="513"/>
      <c r="R28" s="508"/>
      <c r="S28" s="512"/>
      <c r="T28" s="513"/>
      <c r="U28" s="508"/>
    </row>
    <row r="29" spans="1:21" ht="18" customHeight="1" thickBot="1" x14ac:dyDescent="0.25">
      <c r="A29" s="672"/>
      <c r="B29" s="1324"/>
      <c r="C29" s="1327"/>
      <c r="D29" s="1324"/>
      <c r="E29" s="672"/>
      <c r="F29" s="122"/>
      <c r="G29" s="123"/>
      <c r="H29" s="672"/>
      <c r="I29" s="122"/>
      <c r="J29" s="123"/>
      <c r="K29" s="672"/>
      <c r="L29" s="211"/>
      <c r="M29" s="1310"/>
      <c r="N29" s="1315"/>
      <c r="O29" s="1312"/>
      <c r="P29" s="693" t="s">
        <v>21</v>
      </c>
      <c r="Q29" s="114"/>
      <c r="R29" s="113"/>
      <c r="S29" s="693" t="s">
        <v>21</v>
      </c>
      <c r="T29" s="114"/>
      <c r="U29" s="113"/>
    </row>
    <row r="30" spans="1:21" ht="18" customHeight="1" x14ac:dyDescent="0.2">
      <c r="K30" s="672"/>
      <c r="L30" s="211"/>
      <c r="M30" s="1310"/>
      <c r="N30" s="1299"/>
      <c r="O30" s="1312"/>
      <c r="P30" s="947"/>
      <c r="Q30" s="339"/>
      <c r="R30" s="515"/>
      <c r="S30" s="511"/>
      <c r="T30" s="339"/>
      <c r="U30" s="515"/>
    </row>
    <row r="31" spans="1:21" ht="20.25" customHeight="1" x14ac:dyDescent="0.2">
      <c r="K31" s="672"/>
      <c r="L31" s="211"/>
      <c r="M31" s="1310"/>
      <c r="N31" s="1300"/>
      <c r="O31" s="1312"/>
      <c r="P31" s="947" t="s">
        <v>32</v>
      </c>
      <c r="Q31" s="510"/>
      <c r="R31" s="509"/>
      <c r="S31" s="511" t="s">
        <v>32</v>
      </c>
      <c r="T31" s="510"/>
      <c r="U31" s="509"/>
    </row>
    <row r="32" spans="1:21" ht="20.25" customHeight="1" x14ac:dyDescent="0.2">
      <c r="K32" s="672"/>
      <c r="L32" s="211"/>
      <c r="M32" s="511"/>
      <c r="N32" s="1300"/>
      <c r="O32" s="1312"/>
      <c r="P32" s="948"/>
      <c r="Q32" s="513"/>
      <c r="R32" s="508"/>
      <c r="S32" s="512"/>
      <c r="T32" s="513"/>
      <c r="U32" s="508"/>
    </row>
    <row r="33" spans="3:21" ht="18" customHeight="1" thickBot="1" x14ac:dyDescent="0.25">
      <c r="K33" s="672"/>
      <c r="L33" s="674"/>
      <c r="M33" s="676"/>
      <c r="N33" s="1301"/>
      <c r="O33" s="1313"/>
      <c r="P33" s="693" t="s">
        <v>21</v>
      </c>
      <c r="Q33" s="114"/>
      <c r="R33" s="113"/>
      <c r="S33" s="693" t="s">
        <v>21</v>
      </c>
      <c r="T33" s="114"/>
      <c r="U33" s="113"/>
    </row>
    <row r="34" spans="3:21" ht="18" customHeight="1" x14ac:dyDescent="0.2">
      <c r="C34" s="439"/>
      <c r="D34" s="440"/>
      <c r="K34" s="672"/>
    </row>
    <row r="35" spans="3:21" ht="20.25" customHeight="1" x14ac:dyDescent="0.2">
      <c r="C35" s="439"/>
      <c r="D35" s="440"/>
      <c r="K35" s="672"/>
    </row>
  </sheetData>
  <mergeCells count="36">
    <mergeCell ref="T1:U1"/>
    <mergeCell ref="C1:D1"/>
    <mergeCell ref="F1:G1"/>
    <mergeCell ref="I1:J1"/>
    <mergeCell ref="N1:O1"/>
    <mergeCell ref="Q1:R1"/>
    <mergeCell ref="B2:B9"/>
    <mergeCell ref="C3:C5"/>
    <mergeCell ref="D3:D9"/>
    <mergeCell ref="N3:N5"/>
    <mergeCell ref="O3:O13"/>
    <mergeCell ref="M4:M31"/>
    <mergeCell ref="C6:C9"/>
    <mergeCell ref="N6:N9"/>
    <mergeCell ref="N10:N13"/>
    <mergeCell ref="C11:D11"/>
    <mergeCell ref="F11:G11"/>
    <mergeCell ref="I11:J11"/>
    <mergeCell ref="B12:B19"/>
    <mergeCell ref="C13:C15"/>
    <mergeCell ref="D13:D19"/>
    <mergeCell ref="O27:O33"/>
    <mergeCell ref="N30:N33"/>
    <mergeCell ref="B22:B29"/>
    <mergeCell ref="N22:N25"/>
    <mergeCell ref="C23:C25"/>
    <mergeCell ref="D23:D29"/>
    <mergeCell ref="C26:C29"/>
    <mergeCell ref="N26:N29"/>
    <mergeCell ref="O15:O25"/>
    <mergeCell ref="C16:C19"/>
    <mergeCell ref="N18:N21"/>
    <mergeCell ref="C21:D21"/>
    <mergeCell ref="F21:G21"/>
    <mergeCell ref="I21:J21"/>
    <mergeCell ref="N14:N17"/>
  </mergeCells>
  <phoneticPr fontId="20"/>
  <dataValidations count="1">
    <dataValidation imeMode="halfAlpha" allowBlank="1" showInputMessage="1" showErrorMessage="1" sqref="R19 J27:J28 R27:R28 J20 J23:J24 G20 R15 R23 R11 U11 U15 U19 U31:U32 U27:U28 R31:R32 G3:G4 J18 G17:G18 G7:G8 G27:G28 G23:G24 J14 J3:J4 J7:J8 G13:G14 U23 R3 R7 U3 U7" xr:uid="{00000000-0002-0000-2F00-000000000000}"/>
  </dataValidations>
  <pageMargins left="0.7" right="0.7" top="0.41" bottom="0.45" header="0.3" footer="0.3"/>
  <pageSetup paperSize="9" scale="91"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W36"/>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3.6640625" style="505" customWidth="1"/>
    <col min="9" max="10" width="6.6640625" style="505" hidden="1" customWidth="1"/>
    <col min="11" max="11" width="8.88671875" style="505" hidden="1" customWidth="1"/>
    <col min="12" max="12" width="5.109375" style="505" hidden="1" customWidth="1"/>
    <col min="13" max="13" width="6.6640625" style="505" hidden="1" customWidth="1"/>
    <col min="14" max="14" width="5.6640625" style="505" hidden="1" customWidth="1"/>
    <col min="15" max="15" width="18.6640625" style="505" hidden="1" customWidth="1"/>
    <col min="16" max="16" width="3.6640625" style="505" customWidth="1"/>
    <col min="17" max="18" width="6.6640625" style="505" customWidth="1"/>
    <col min="19" max="19" width="8.88671875" style="505" customWidth="1"/>
    <col min="20" max="20" width="5.109375" style="505" customWidth="1"/>
    <col min="21" max="21" width="6.6640625" style="505" customWidth="1"/>
    <col min="22" max="22" width="5.6640625" style="505" customWidth="1"/>
    <col min="23" max="23" width="18.6640625" style="505" customWidth="1"/>
    <col min="24" max="16384" width="8.88671875" style="505"/>
  </cols>
  <sheetData>
    <row r="1" spans="1:23" ht="18" customHeight="1" thickBot="1" x14ac:dyDescent="0.25">
      <c r="A1" s="365" t="s">
        <v>11</v>
      </c>
      <c r="B1" s="364" t="s">
        <v>12</v>
      </c>
      <c r="C1" s="1307" t="s">
        <v>13</v>
      </c>
      <c r="D1" s="1308"/>
      <c r="E1" s="364" t="s">
        <v>14</v>
      </c>
      <c r="F1" s="1307" t="s">
        <v>15</v>
      </c>
      <c r="G1" s="1308"/>
      <c r="H1" s="698"/>
      <c r="I1" s="732" t="s">
        <v>11</v>
      </c>
      <c r="J1" s="733" t="s">
        <v>12</v>
      </c>
      <c r="K1" s="1342" t="s">
        <v>13</v>
      </c>
      <c r="L1" s="1331"/>
      <c r="M1" s="733" t="s">
        <v>14</v>
      </c>
      <c r="N1" s="1342" t="s">
        <v>15</v>
      </c>
      <c r="O1" s="1331"/>
      <c r="P1" s="463"/>
      <c r="Q1" s="365" t="s">
        <v>11</v>
      </c>
      <c r="R1" s="364" t="s">
        <v>12</v>
      </c>
      <c r="S1" s="1307" t="s">
        <v>13</v>
      </c>
      <c r="T1" s="1308"/>
      <c r="U1" s="364" t="s">
        <v>14</v>
      </c>
      <c r="V1" s="1307" t="s">
        <v>15</v>
      </c>
      <c r="W1" s="1308"/>
    </row>
    <row r="2" spans="1:23" ht="18" customHeight="1" thickBot="1" x14ac:dyDescent="0.25">
      <c r="A2" s="442"/>
      <c r="B2" s="511"/>
      <c r="C2" s="360" t="s">
        <v>17</v>
      </c>
      <c r="D2" s="361" t="s">
        <v>18</v>
      </c>
      <c r="E2" s="511"/>
      <c r="F2" s="514">
        <v>-581</v>
      </c>
      <c r="G2" s="887" t="str">
        <f>OP_リーグ戦!DB9</f>
        <v>女子 チャレンジ J</v>
      </c>
      <c r="H2" s="698"/>
      <c r="I2" s="864"/>
      <c r="J2" s="741"/>
      <c r="K2" s="736" t="s">
        <v>17</v>
      </c>
      <c r="L2" s="737" t="s">
        <v>18</v>
      </c>
      <c r="M2" s="741"/>
      <c r="N2" s="323"/>
      <c r="O2" s="739"/>
      <c r="P2" s="698"/>
      <c r="Q2" s="442"/>
      <c r="R2" s="511"/>
      <c r="S2" s="360" t="s">
        <v>17</v>
      </c>
      <c r="T2" s="361" t="s">
        <v>18</v>
      </c>
      <c r="U2" s="511"/>
      <c r="V2" s="514">
        <v>-601</v>
      </c>
      <c r="W2" s="818" t="str">
        <f>OP_リーグ戦!DB49</f>
        <v>女子 チャレンジ J</v>
      </c>
    </row>
    <row r="3" spans="1:23" ht="20.25" customHeight="1" x14ac:dyDescent="0.2">
      <c r="A3" s="211"/>
      <c r="B3" s="511"/>
      <c r="C3" s="1314"/>
      <c r="D3" s="1311"/>
      <c r="E3" s="511" t="s">
        <v>19</v>
      </c>
      <c r="F3" s="510">
        <v>1</v>
      </c>
      <c r="G3" s="509" t="str">
        <f>'1121岸和田'!Q4</f>
        <v>3部 は2位</v>
      </c>
      <c r="H3" s="126"/>
      <c r="I3" s="745"/>
      <c r="J3" s="741"/>
      <c r="K3" s="1344"/>
      <c r="L3" s="1335"/>
      <c r="M3" s="741" t="s">
        <v>19</v>
      </c>
      <c r="N3" s="325"/>
      <c r="O3" s="326"/>
      <c r="P3" s="1324"/>
      <c r="Q3" s="211"/>
      <c r="R3" s="511"/>
      <c r="S3" s="1314"/>
      <c r="T3" s="1311"/>
      <c r="U3" s="511" t="s">
        <v>19</v>
      </c>
      <c r="V3" s="101">
        <v>2</v>
      </c>
      <c r="W3" s="103" t="str">
        <f>'1121岸和田'!Q5</f>
        <v>3部 は5位</v>
      </c>
    </row>
    <row r="4" spans="1:23" ht="20.25" customHeight="1" x14ac:dyDescent="0.2">
      <c r="A4" s="211"/>
      <c r="B4" s="1310" t="s">
        <v>415</v>
      </c>
      <c r="C4" s="1300"/>
      <c r="D4" s="1312"/>
      <c r="E4" s="512">
        <v>0.40277777777777773</v>
      </c>
      <c r="F4" s="513">
        <v>3</v>
      </c>
      <c r="G4" s="105" t="str">
        <f>'1121岸和田'!Q16</f>
        <v>3部 ひ4位</v>
      </c>
      <c r="H4" s="1"/>
      <c r="I4" s="745"/>
      <c r="J4" s="1333" t="s">
        <v>415</v>
      </c>
      <c r="K4" s="1339"/>
      <c r="L4" s="1336"/>
      <c r="M4" s="755">
        <v>0.40277777777777773</v>
      </c>
      <c r="N4" s="327"/>
      <c r="O4" s="332"/>
      <c r="P4" s="1324"/>
      <c r="Q4" s="211"/>
      <c r="R4" s="1310" t="s">
        <v>415</v>
      </c>
      <c r="S4" s="1300"/>
      <c r="T4" s="1312"/>
      <c r="U4" s="512">
        <v>0.40277777777777773</v>
      </c>
      <c r="V4" s="100">
        <v>4</v>
      </c>
      <c r="W4" s="508" t="str">
        <f>'1121岸和田'!Q17</f>
        <v>浜寺PINEGROVE</v>
      </c>
    </row>
    <row r="5" spans="1:23" ht="18" customHeight="1" thickBot="1" x14ac:dyDescent="0.25">
      <c r="A5" s="211"/>
      <c r="B5" s="1310"/>
      <c r="C5" s="1315"/>
      <c r="D5" s="1312"/>
      <c r="E5" s="693" t="s">
        <v>21</v>
      </c>
      <c r="F5" s="696" t="str">
        <f>E7</f>
        <v>②</v>
      </c>
      <c r="G5" s="697" t="s">
        <v>23</v>
      </c>
      <c r="H5" s="123"/>
      <c r="I5" s="745"/>
      <c r="J5" s="1333"/>
      <c r="K5" s="1340"/>
      <c r="L5" s="1336"/>
      <c r="M5" s="756" t="s">
        <v>21</v>
      </c>
      <c r="N5" s="757" t="str">
        <f>M7</f>
        <v>②</v>
      </c>
      <c r="O5" s="758" t="s">
        <v>23</v>
      </c>
      <c r="P5" s="1324"/>
      <c r="Q5" s="211"/>
      <c r="R5" s="1310"/>
      <c r="S5" s="1315"/>
      <c r="T5" s="1312"/>
      <c r="U5" s="693" t="s">
        <v>21</v>
      </c>
      <c r="V5" s="696" t="str">
        <f>U11</f>
        <v>③</v>
      </c>
      <c r="W5" s="697" t="s">
        <v>23</v>
      </c>
    </row>
    <row r="6" spans="1:23" ht="18" customHeight="1" x14ac:dyDescent="0.2">
      <c r="A6" s="211"/>
      <c r="B6" s="1310"/>
      <c r="C6" s="1299"/>
      <c r="D6" s="1312"/>
      <c r="E6" s="511"/>
      <c r="F6" s="89">
        <f>F2-1</f>
        <v>-582</v>
      </c>
      <c r="G6" s="835" t="s">
        <v>738</v>
      </c>
      <c r="H6" s="698"/>
      <c r="I6" s="745"/>
      <c r="J6" s="1333"/>
      <c r="K6" s="1338"/>
      <c r="L6" s="1336"/>
      <c r="M6" s="741"/>
      <c r="N6" s="323"/>
      <c r="O6" s="739"/>
      <c r="P6" s="1324"/>
      <c r="Q6" s="211"/>
      <c r="R6" s="1310"/>
      <c r="S6" s="1299"/>
      <c r="T6" s="1312"/>
      <c r="U6" s="511"/>
      <c r="V6" s="89">
        <f>V2-1</f>
        <v>-602</v>
      </c>
      <c r="W6" s="818" t="str">
        <f>OP_リーグ戦!DD49</f>
        <v>女子 チャレンジ K</v>
      </c>
    </row>
    <row r="7" spans="1:23" ht="20.25" customHeight="1" x14ac:dyDescent="0.2">
      <c r="A7" s="211"/>
      <c r="B7" s="1310"/>
      <c r="C7" s="1300"/>
      <c r="D7" s="1312"/>
      <c r="E7" s="511" t="s">
        <v>22</v>
      </c>
      <c r="F7" s="101">
        <v>3</v>
      </c>
      <c r="G7" s="103" t="str">
        <f>オーバー_フレンドリーシップ!K12</f>
        <v>CS7位</v>
      </c>
      <c r="H7" s="126"/>
      <c r="I7" s="745"/>
      <c r="J7" s="1333"/>
      <c r="K7" s="1339"/>
      <c r="L7" s="1336"/>
      <c r="M7" s="741" t="s">
        <v>22</v>
      </c>
      <c r="N7" s="325"/>
      <c r="O7" s="326"/>
      <c r="P7" s="1324"/>
      <c r="Q7" s="211"/>
      <c r="R7" s="1310"/>
      <c r="S7" s="1300"/>
      <c r="T7" s="1312"/>
      <c r="U7" s="511" t="s">
        <v>22</v>
      </c>
      <c r="V7" s="101">
        <v>2</v>
      </c>
      <c r="W7" s="103" t="str">
        <f>'1121岸和田'!Q9</f>
        <v>3部 ひ2位</v>
      </c>
    </row>
    <row r="8" spans="1:23" ht="20.25" customHeight="1" x14ac:dyDescent="0.2">
      <c r="A8" s="211"/>
      <c r="B8" s="1310"/>
      <c r="C8" s="1300"/>
      <c r="D8" s="1312"/>
      <c r="E8" s="512">
        <v>0.45833333333333331</v>
      </c>
      <c r="F8" s="100">
        <v>4</v>
      </c>
      <c r="G8" s="508" t="str">
        <f>オーバー_フレンドリーシップ!O12</f>
        <v>CS8位</v>
      </c>
      <c r="H8" s="1"/>
      <c r="I8" s="745"/>
      <c r="J8" s="1333"/>
      <c r="K8" s="1339"/>
      <c r="L8" s="1336"/>
      <c r="M8" s="755">
        <v>0.45833333333333331</v>
      </c>
      <c r="N8" s="327"/>
      <c r="O8" s="332"/>
      <c r="P8" s="1324"/>
      <c r="Q8" s="211"/>
      <c r="R8" s="1310"/>
      <c r="S8" s="1300"/>
      <c r="T8" s="1312"/>
      <c r="U8" s="512">
        <v>0.45833333333333331</v>
      </c>
      <c r="V8" s="100">
        <v>4</v>
      </c>
      <c r="W8" s="508" t="str">
        <f>'1121岸和田'!Q21</f>
        <v>Regain</v>
      </c>
    </row>
    <row r="9" spans="1:23" ht="18" customHeight="1" thickBot="1" x14ac:dyDescent="0.25">
      <c r="A9" s="211"/>
      <c r="B9" s="1310"/>
      <c r="C9" s="1315"/>
      <c r="D9" s="1312"/>
      <c r="E9" s="693" t="s">
        <v>21</v>
      </c>
      <c r="F9" s="696" t="str">
        <f>E3</f>
        <v>①</v>
      </c>
      <c r="G9" s="697" t="s">
        <v>23</v>
      </c>
      <c r="H9" s="123"/>
      <c r="I9" s="745"/>
      <c r="J9" s="1333"/>
      <c r="K9" s="1340"/>
      <c r="L9" s="1336"/>
      <c r="M9" s="756" t="s">
        <v>21</v>
      </c>
      <c r="N9" s="757" t="str">
        <f>M3</f>
        <v>①</v>
      </c>
      <c r="O9" s="758" t="s">
        <v>23</v>
      </c>
      <c r="P9" s="1324"/>
      <c r="Q9" s="211"/>
      <c r="R9" s="1310"/>
      <c r="S9" s="1315"/>
      <c r="T9" s="1312"/>
      <c r="U9" s="693" t="s">
        <v>21</v>
      </c>
      <c r="V9" s="696" t="str">
        <f>U3</f>
        <v>①</v>
      </c>
      <c r="W9" s="697" t="s">
        <v>23</v>
      </c>
    </row>
    <row r="10" spans="1:23" ht="18" customHeight="1" x14ac:dyDescent="0.2">
      <c r="A10" s="211"/>
      <c r="B10" s="1310"/>
      <c r="C10" s="1299"/>
      <c r="D10" s="1312"/>
      <c r="E10" s="511"/>
      <c r="F10" s="89">
        <f>F6-1</f>
        <v>-583</v>
      </c>
      <c r="G10" s="818" t="str">
        <f>OP_リーグ戦!DD9</f>
        <v>女子 チャレンジ K</v>
      </c>
      <c r="H10" s="698"/>
      <c r="I10" s="745"/>
      <c r="J10" s="1333"/>
      <c r="K10" s="1338"/>
      <c r="L10" s="1336"/>
      <c r="M10" s="741"/>
      <c r="N10" s="323"/>
      <c r="O10" s="739"/>
      <c r="P10" s="1324"/>
      <c r="Q10" s="211"/>
      <c r="R10" s="1310"/>
      <c r="S10" s="1299"/>
      <c r="T10" s="1312"/>
      <c r="U10" s="511"/>
      <c r="V10" s="89">
        <f>V6-1</f>
        <v>-603</v>
      </c>
      <c r="W10" s="835" t="s">
        <v>738</v>
      </c>
    </row>
    <row r="11" spans="1:23" ht="20.25" customHeight="1" x14ac:dyDescent="0.2">
      <c r="A11" s="362">
        <v>11</v>
      </c>
      <c r="B11" s="1310"/>
      <c r="C11" s="1300"/>
      <c r="D11" s="1312"/>
      <c r="E11" s="511" t="s">
        <v>24</v>
      </c>
      <c r="F11" s="101">
        <v>1</v>
      </c>
      <c r="G11" s="509" t="str">
        <f>'1121岸和田'!Q8</f>
        <v>3部 は3位</v>
      </c>
      <c r="H11" s="126"/>
      <c r="I11" s="740">
        <v>12</v>
      </c>
      <c r="J11" s="1333"/>
      <c r="K11" s="1339"/>
      <c r="L11" s="1336"/>
      <c r="M11" s="741" t="s">
        <v>24</v>
      </c>
      <c r="N11" s="325"/>
      <c r="O11" s="326"/>
      <c r="P11" s="1324"/>
      <c r="Q11" s="362">
        <v>12</v>
      </c>
      <c r="R11" s="1310"/>
      <c r="S11" s="1300"/>
      <c r="T11" s="1312"/>
      <c r="U11" s="511" t="s">
        <v>24</v>
      </c>
      <c r="V11" s="101">
        <v>3</v>
      </c>
      <c r="W11" s="103" t="str">
        <f>オーバー_フレンドリーシップ!K11</f>
        <v>CS3位</v>
      </c>
    </row>
    <row r="12" spans="1:23" ht="20.25" customHeight="1" x14ac:dyDescent="0.2">
      <c r="A12" s="511" t="s">
        <v>26</v>
      </c>
      <c r="B12" s="1310"/>
      <c r="C12" s="1300"/>
      <c r="D12" s="1312"/>
      <c r="E12" s="311">
        <v>0.51388888888888895</v>
      </c>
      <c r="F12" s="100">
        <v>3</v>
      </c>
      <c r="G12" s="105" t="str">
        <f>'1121岸和田'!Q20</f>
        <v>3部 ひ5位</v>
      </c>
      <c r="H12" s="1"/>
      <c r="I12" s="741" t="s">
        <v>26</v>
      </c>
      <c r="J12" s="1333"/>
      <c r="K12" s="1339"/>
      <c r="L12" s="1336"/>
      <c r="M12" s="865">
        <v>0.51388888888888895</v>
      </c>
      <c r="N12" s="327"/>
      <c r="O12" s="332"/>
      <c r="P12" s="1324"/>
      <c r="Q12" s="511" t="s">
        <v>26</v>
      </c>
      <c r="R12" s="1310"/>
      <c r="S12" s="1300"/>
      <c r="T12" s="1312"/>
      <c r="U12" s="311">
        <v>0.51388888888888895</v>
      </c>
      <c r="V12" s="100">
        <v>4</v>
      </c>
      <c r="W12" s="508" t="str">
        <f>オーバー_フレンドリーシップ!O11</f>
        <v>CS4位</v>
      </c>
    </row>
    <row r="13" spans="1:23" ht="18" customHeight="1" thickBot="1" x14ac:dyDescent="0.25">
      <c r="A13" s="511">
        <v>28</v>
      </c>
      <c r="B13" s="1310"/>
      <c r="C13" s="1315"/>
      <c r="D13" s="1313"/>
      <c r="E13" s="693" t="s">
        <v>21</v>
      </c>
      <c r="F13" s="696" t="str">
        <f>E15</f>
        <v>④</v>
      </c>
      <c r="G13" s="697" t="s">
        <v>23</v>
      </c>
      <c r="H13" s="123"/>
      <c r="I13" s="741">
        <v>5</v>
      </c>
      <c r="J13" s="1333"/>
      <c r="K13" s="1340"/>
      <c r="L13" s="1337"/>
      <c r="M13" s="756" t="s">
        <v>21</v>
      </c>
      <c r="N13" s="757" t="str">
        <f>M15</f>
        <v>④</v>
      </c>
      <c r="O13" s="758" t="s">
        <v>23</v>
      </c>
      <c r="P13" s="1324"/>
      <c r="Q13" s="511">
        <v>19</v>
      </c>
      <c r="R13" s="1310"/>
      <c r="S13" s="1315"/>
      <c r="T13" s="1313"/>
      <c r="U13" s="693" t="s">
        <v>21</v>
      </c>
      <c r="V13" s="696" t="str">
        <f>U7</f>
        <v>②</v>
      </c>
      <c r="W13" s="697" t="s">
        <v>23</v>
      </c>
    </row>
    <row r="14" spans="1:23" ht="18" customHeight="1" thickBot="1" x14ac:dyDescent="0.25">
      <c r="A14" s="511" t="s">
        <v>11</v>
      </c>
      <c r="B14" s="1310"/>
      <c r="C14" s="1299"/>
      <c r="D14" s="361" t="s">
        <v>18</v>
      </c>
      <c r="E14" s="511"/>
      <c r="F14" s="89">
        <f>F10-1</f>
        <v>-584</v>
      </c>
      <c r="G14" s="835" t="s">
        <v>738</v>
      </c>
      <c r="H14" s="698"/>
      <c r="I14" s="741" t="s">
        <v>11</v>
      </c>
      <c r="J14" s="1333"/>
      <c r="K14" s="1338"/>
      <c r="L14" s="737" t="s">
        <v>18</v>
      </c>
      <c r="M14" s="741"/>
      <c r="N14" s="323"/>
      <c r="O14" s="739"/>
      <c r="P14" s="698"/>
      <c r="Q14" s="511" t="s">
        <v>11</v>
      </c>
      <c r="R14" s="1310"/>
      <c r="S14" s="1299"/>
      <c r="T14" s="361" t="s">
        <v>18</v>
      </c>
      <c r="U14" s="511"/>
      <c r="V14" s="514"/>
      <c r="W14" s="515"/>
    </row>
    <row r="15" spans="1:23" ht="20.25" customHeight="1" x14ac:dyDescent="0.2">
      <c r="A15" s="211" t="s">
        <v>29</v>
      </c>
      <c r="B15" s="1310"/>
      <c r="C15" s="1300"/>
      <c r="D15" s="1311"/>
      <c r="E15" s="511" t="s">
        <v>25</v>
      </c>
      <c r="F15" s="101">
        <v>1</v>
      </c>
      <c r="G15" s="509" t="str">
        <f>オーバー_フレンドリーシップ!C12</f>
        <v>CS5位</v>
      </c>
      <c r="H15" s="126"/>
      <c r="I15" s="745" t="s">
        <v>29</v>
      </c>
      <c r="J15" s="1333"/>
      <c r="K15" s="1339"/>
      <c r="L15" s="1335"/>
      <c r="M15" s="741" t="s">
        <v>25</v>
      </c>
      <c r="N15" s="325"/>
      <c r="O15" s="326"/>
      <c r="P15" s="1324"/>
      <c r="Q15" s="211" t="s">
        <v>29</v>
      </c>
      <c r="R15" s="1310"/>
      <c r="S15" s="1300"/>
      <c r="T15" s="1311"/>
      <c r="U15" s="511" t="s">
        <v>25</v>
      </c>
      <c r="V15" s="510"/>
      <c r="W15" s="509"/>
    </row>
    <row r="16" spans="1:23" ht="20.25" customHeight="1" x14ac:dyDescent="0.2">
      <c r="A16" s="511"/>
      <c r="B16" s="1310"/>
      <c r="C16" s="1300"/>
      <c r="D16" s="1312"/>
      <c r="E16" s="512">
        <v>0.56944444444444442</v>
      </c>
      <c r="F16" s="100">
        <v>2</v>
      </c>
      <c r="G16" s="508" t="str">
        <f>オーバー_フレンドリーシップ!G12</f>
        <v>CS6位</v>
      </c>
      <c r="H16" s="1"/>
      <c r="I16" s="741"/>
      <c r="J16" s="1333"/>
      <c r="K16" s="1339"/>
      <c r="L16" s="1336"/>
      <c r="M16" s="755">
        <v>0.56944444444444442</v>
      </c>
      <c r="N16" s="327"/>
      <c r="O16" s="328"/>
      <c r="P16" s="1324"/>
      <c r="Q16" s="511"/>
      <c r="R16" s="1310"/>
      <c r="S16" s="1300"/>
      <c r="T16" s="1312"/>
      <c r="U16" s="512">
        <v>0.56944444444444442</v>
      </c>
      <c r="V16" s="513"/>
      <c r="W16" s="508"/>
    </row>
    <row r="17" spans="1:23" ht="18" customHeight="1" thickBot="1" x14ac:dyDescent="0.25">
      <c r="A17" s="511"/>
      <c r="B17" s="1310"/>
      <c r="C17" s="1315"/>
      <c r="D17" s="1312"/>
      <c r="E17" s="693" t="s">
        <v>21</v>
      </c>
      <c r="F17" s="525" t="str">
        <f>E11</f>
        <v>③</v>
      </c>
      <c r="G17" s="526" t="s">
        <v>23</v>
      </c>
      <c r="H17" s="123"/>
      <c r="I17" s="741"/>
      <c r="J17" s="1333"/>
      <c r="K17" s="1340"/>
      <c r="L17" s="1336"/>
      <c r="M17" s="756" t="s">
        <v>21</v>
      </c>
      <c r="N17" s="866" t="str">
        <f>M11</f>
        <v>③</v>
      </c>
      <c r="O17" s="867" t="s">
        <v>23</v>
      </c>
      <c r="P17" s="1324"/>
      <c r="Q17" s="511"/>
      <c r="R17" s="1310"/>
      <c r="S17" s="1315"/>
      <c r="T17" s="1312"/>
      <c r="U17" s="693" t="s">
        <v>21</v>
      </c>
      <c r="V17" s="525"/>
      <c r="W17" s="526"/>
    </row>
    <row r="18" spans="1:23" ht="18" customHeight="1" x14ac:dyDescent="0.2">
      <c r="A18" s="511"/>
      <c r="B18" s="1310"/>
      <c r="C18" s="1299"/>
      <c r="D18" s="1328"/>
      <c r="E18" s="511"/>
      <c r="F18" s="514"/>
      <c r="G18" s="515"/>
      <c r="H18" s="698"/>
      <c r="I18" s="741"/>
      <c r="J18" s="1333"/>
      <c r="K18" s="1338"/>
      <c r="L18" s="1358"/>
      <c r="M18" s="741"/>
      <c r="N18" s="323"/>
      <c r="O18" s="739"/>
      <c r="P18" s="1324"/>
      <c r="Q18" s="511"/>
      <c r="R18" s="1310"/>
      <c r="S18" s="1299"/>
      <c r="T18" s="1328"/>
      <c r="U18" s="511"/>
      <c r="V18" s="514"/>
      <c r="W18" s="515"/>
    </row>
    <row r="19" spans="1:23" ht="20.25" customHeight="1" x14ac:dyDescent="0.2">
      <c r="A19" s="511"/>
      <c r="B19" s="1310"/>
      <c r="C19" s="1300"/>
      <c r="D19" s="1328"/>
      <c r="E19" s="511" t="s">
        <v>27</v>
      </c>
      <c r="F19" s="510"/>
      <c r="G19" s="509"/>
      <c r="H19" s="126"/>
      <c r="I19" s="741"/>
      <c r="J19" s="1333"/>
      <c r="K19" s="1339"/>
      <c r="L19" s="1358"/>
      <c r="M19" s="741" t="s">
        <v>27</v>
      </c>
      <c r="N19" s="325"/>
      <c r="O19" s="326"/>
      <c r="P19" s="1324"/>
      <c r="Q19" s="511"/>
      <c r="R19" s="1310"/>
      <c r="S19" s="1300"/>
      <c r="T19" s="1328"/>
      <c r="U19" s="511" t="s">
        <v>27</v>
      </c>
      <c r="V19" s="510"/>
      <c r="W19" s="509"/>
    </row>
    <row r="20" spans="1:23" ht="20.25" customHeight="1" x14ac:dyDescent="0.2">
      <c r="A20" s="211"/>
      <c r="B20" s="1310"/>
      <c r="C20" s="1300"/>
      <c r="D20" s="1328"/>
      <c r="E20" s="512"/>
      <c r="F20" s="513"/>
      <c r="G20" s="508"/>
      <c r="H20" s="1"/>
      <c r="I20" s="745"/>
      <c r="J20" s="1333"/>
      <c r="K20" s="1339"/>
      <c r="L20" s="1358"/>
      <c r="M20" s="755">
        <v>0.625</v>
      </c>
      <c r="N20" s="327"/>
      <c r="O20" s="328"/>
      <c r="P20" s="1324"/>
      <c r="Q20" s="211"/>
      <c r="R20" s="1310"/>
      <c r="S20" s="1300"/>
      <c r="T20" s="1328"/>
      <c r="U20" s="512">
        <v>0.625</v>
      </c>
      <c r="V20" s="513"/>
      <c r="W20" s="508"/>
    </row>
    <row r="21" spans="1:23" ht="18" customHeight="1" thickBot="1" x14ac:dyDescent="0.25">
      <c r="A21" s="511"/>
      <c r="B21" s="1310"/>
      <c r="C21" s="1315"/>
      <c r="D21" s="1328"/>
      <c r="E21" s="693" t="s">
        <v>21</v>
      </c>
      <c r="F21" s="696"/>
      <c r="G21" s="697"/>
      <c r="H21" s="123"/>
      <c r="I21" s="741"/>
      <c r="J21" s="1333"/>
      <c r="K21" s="1340"/>
      <c r="L21" s="1358"/>
      <c r="M21" s="756" t="s">
        <v>21</v>
      </c>
      <c r="N21" s="757">
        <f>M27</f>
        <v>0</v>
      </c>
      <c r="O21" s="758" t="s">
        <v>23</v>
      </c>
      <c r="P21" s="1324"/>
      <c r="Q21" s="511"/>
      <c r="R21" s="1310"/>
      <c r="S21" s="1315"/>
      <c r="T21" s="1328"/>
      <c r="U21" s="693" t="s">
        <v>21</v>
      </c>
      <c r="V21" s="696"/>
      <c r="W21" s="697"/>
    </row>
    <row r="22" spans="1:23" ht="18" customHeight="1" x14ac:dyDescent="0.2">
      <c r="A22" s="431"/>
      <c r="B22" s="1310"/>
      <c r="C22" s="1299"/>
      <c r="D22" s="1328"/>
      <c r="E22" s="511"/>
      <c r="F22" s="514"/>
      <c r="G22" s="515"/>
      <c r="H22" s="698"/>
      <c r="I22" s="868"/>
      <c r="J22" s="1333"/>
      <c r="K22" s="1338"/>
      <c r="L22" s="1358"/>
      <c r="M22" s="741"/>
      <c r="N22" s="323"/>
      <c r="O22" s="739"/>
      <c r="P22" s="1324"/>
      <c r="Q22" s="431"/>
      <c r="R22" s="1310"/>
      <c r="S22" s="1299"/>
      <c r="T22" s="1328"/>
      <c r="U22" s="511"/>
      <c r="V22" s="514"/>
      <c r="W22" s="515"/>
    </row>
    <row r="23" spans="1:23" ht="20.25" customHeight="1" x14ac:dyDescent="0.2">
      <c r="A23" s="431"/>
      <c r="B23" s="1310"/>
      <c r="C23" s="1300"/>
      <c r="D23" s="1328"/>
      <c r="E23" s="511" t="s">
        <v>30</v>
      </c>
      <c r="F23" s="510"/>
      <c r="G23" s="509"/>
      <c r="H23" s="126"/>
      <c r="I23" s="868"/>
      <c r="J23" s="1333"/>
      <c r="K23" s="1339"/>
      <c r="L23" s="1358"/>
      <c r="M23" s="741" t="s">
        <v>30</v>
      </c>
      <c r="N23" s="325"/>
      <c r="O23" s="326"/>
      <c r="P23" s="1324"/>
      <c r="Q23" s="431"/>
      <c r="R23" s="1310"/>
      <c r="S23" s="1300"/>
      <c r="T23" s="1328"/>
      <c r="U23" s="511" t="s">
        <v>30</v>
      </c>
      <c r="V23" s="510"/>
      <c r="W23" s="509"/>
    </row>
    <row r="24" spans="1:23" ht="20.25" customHeight="1" x14ac:dyDescent="0.2">
      <c r="A24" s="431"/>
      <c r="B24" s="691"/>
      <c r="C24" s="1300"/>
      <c r="D24" s="1328"/>
      <c r="E24" s="512"/>
      <c r="F24" s="513"/>
      <c r="G24" s="105"/>
      <c r="H24" s="1"/>
      <c r="I24" s="868"/>
      <c r="J24" s="869"/>
      <c r="K24" s="1339"/>
      <c r="L24" s="1358"/>
      <c r="M24" s="755">
        <v>0.68055555555555547</v>
      </c>
      <c r="N24" s="327"/>
      <c r="O24" s="332"/>
      <c r="P24" s="1324"/>
      <c r="Q24" s="431"/>
      <c r="R24" s="691"/>
      <c r="S24" s="1300"/>
      <c r="T24" s="1328"/>
      <c r="U24" s="512">
        <v>0.68055555555555547</v>
      </c>
      <c r="V24" s="513"/>
      <c r="W24" s="105"/>
    </row>
    <row r="25" spans="1:23" ht="18" customHeight="1" thickBot="1" x14ac:dyDescent="0.25">
      <c r="A25" s="700"/>
      <c r="B25" s="692"/>
      <c r="C25" s="1301"/>
      <c r="D25" s="1329"/>
      <c r="E25" s="693" t="s">
        <v>21</v>
      </c>
      <c r="F25" s="696"/>
      <c r="G25" s="697"/>
      <c r="H25" s="123"/>
      <c r="I25" s="870"/>
      <c r="J25" s="871"/>
      <c r="K25" s="1343"/>
      <c r="L25" s="1359"/>
      <c r="M25" s="756" t="s">
        <v>21</v>
      </c>
      <c r="N25" s="757" t="str">
        <f>M19</f>
        <v>⑤</v>
      </c>
      <c r="O25" s="758" t="s">
        <v>23</v>
      </c>
      <c r="P25" s="1324"/>
      <c r="Q25" s="700"/>
      <c r="R25" s="692"/>
      <c r="S25" s="1301"/>
      <c r="T25" s="1329"/>
      <c r="U25" s="693" t="s">
        <v>21</v>
      </c>
      <c r="V25" s="696"/>
      <c r="W25" s="697"/>
    </row>
    <row r="26" spans="1:23" ht="18" customHeight="1" x14ac:dyDescent="0.2">
      <c r="A26" s="448"/>
      <c r="B26" s="440"/>
      <c r="C26" s="1326"/>
      <c r="D26" s="698"/>
      <c r="E26" s="698"/>
      <c r="F26" s="340"/>
      <c r="G26" s="698"/>
      <c r="H26" s="698"/>
      <c r="I26" s="448"/>
      <c r="J26" s="440"/>
      <c r="K26" s="1326"/>
      <c r="L26" s="698"/>
      <c r="M26" s="698"/>
      <c r="N26" s="340"/>
      <c r="O26" s="698"/>
      <c r="P26" s="698"/>
      <c r="Q26" s="448"/>
      <c r="R26" s="440"/>
      <c r="S26" s="1326"/>
      <c r="T26" s="698"/>
      <c r="U26" s="698"/>
      <c r="V26" s="340"/>
      <c r="W26" s="698"/>
    </row>
    <row r="27" spans="1:23" ht="20.25" customHeight="1" x14ac:dyDescent="0.2">
      <c r="A27" s="448"/>
      <c r="B27" s="440"/>
      <c r="C27" s="1327"/>
      <c r="D27" s="1324"/>
      <c r="E27" s="698"/>
      <c r="F27" s="698"/>
      <c r="G27" s="126"/>
      <c r="H27" s="126"/>
      <c r="I27" s="448"/>
      <c r="J27" s="440"/>
      <c r="K27" s="1327"/>
      <c r="L27" s="1324"/>
      <c r="M27" s="698"/>
      <c r="N27" s="698"/>
      <c r="O27" s="126"/>
      <c r="P27" s="1324"/>
      <c r="Q27" s="448"/>
      <c r="R27" s="440"/>
      <c r="S27" s="1327"/>
      <c r="T27" s="1324"/>
      <c r="U27" s="698"/>
      <c r="V27" s="698"/>
      <c r="W27" s="126"/>
    </row>
    <row r="28" spans="1:23" ht="20.25" customHeight="1" x14ac:dyDescent="0.2">
      <c r="A28" s="698"/>
      <c r="B28" s="440"/>
      <c r="C28" s="1327"/>
      <c r="D28" s="1324"/>
      <c r="E28" s="265"/>
      <c r="F28" s="698"/>
      <c r="G28" s="126"/>
      <c r="H28" s="126"/>
      <c r="I28" s="698"/>
      <c r="J28" s="440"/>
      <c r="K28" s="1327"/>
      <c r="L28" s="1324"/>
      <c r="M28" s="265"/>
      <c r="N28" s="698"/>
      <c r="O28" s="126"/>
      <c r="P28" s="1324"/>
      <c r="Q28" s="698"/>
      <c r="R28" s="440"/>
      <c r="S28" s="1327"/>
      <c r="T28" s="1324"/>
      <c r="U28" s="265"/>
      <c r="V28" s="698"/>
      <c r="W28" s="126"/>
    </row>
    <row r="29" spans="1:23" ht="18" customHeight="1" x14ac:dyDescent="0.2">
      <c r="A29" s="698"/>
      <c r="B29" s="440"/>
      <c r="C29" s="1327"/>
      <c r="D29" s="1324"/>
      <c r="E29" s="698"/>
      <c r="F29" s="122"/>
      <c r="G29" s="123"/>
      <c r="H29" s="123"/>
      <c r="I29" s="698"/>
      <c r="J29" s="440"/>
      <c r="K29" s="1327"/>
      <c r="L29" s="1324"/>
      <c r="M29" s="698"/>
      <c r="N29" s="122"/>
      <c r="O29" s="123"/>
      <c r="P29" s="1324"/>
      <c r="Q29" s="698"/>
      <c r="R29" s="440"/>
      <c r="S29" s="1327"/>
      <c r="T29" s="1324"/>
      <c r="U29" s="698"/>
      <c r="V29" s="122"/>
      <c r="W29" s="123"/>
    </row>
    <row r="30" spans="1:23" ht="18" customHeight="1" x14ac:dyDescent="0.2">
      <c r="A30" s="698"/>
      <c r="B30" s="440"/>
      <c r="C30" s="1326"/>
      <c r="D30" s="1324"/>
      <c r="E30" s="698"/>
      <c r="F30" s="340"/>
      <c r="G30" s="698"/>
      <c r="H30" s="698"/>
      <c r="I30" s="698"/>
      <c r="J30" s="440"/>
      <c r="K30" s="1326"/>
      <c r="L30" s="1324"/>
      <c r="M30" s="698"/>
      <c r="N30" s="340"/>
      <c r="O30" s="698"/>
      <c r="P30" s="1324"/>
      <c r="Q30" s="698"/>
      <c r="R30" s="440"/>
      <c r="S30" s="1326"/>
      <c r="T30" s="1324"/>
      <c r="U30" s="698"/>
      <c r="V30" s="340"/>
      <c r="W30" s="698"/>
    </row>
    <row r="31" spans="1:23" ht="20.25" customHeight="1" x14ac:dyDescent="0.2">
      <c r="A31" s="698"/>
      <c r="B31" s="440"/>
      <c r="C31" s="1327"/>
      <c r="D31" s="1324"/>
      <c r="E31" s="698"/>
      <c r="F31" s="698"/>
      <c r="G31" s="126"/>
      <c r="H31" s="126"/>
      <c r="I31" s="698"/>
      <c r="J31" s="440"/>
      <c r="K31" s="1327"/>
      <c r="L31" s="1324"/>
      <c r="M31" s="698"/>
      <c r="N31" s="698"/>
      <c r="O31" s="126"/>
      <c r="P31" s="1324"/>
      <c r="Q31" s="698"/>
      <c r="R31" s="440"/>
      <c r="S31" s="1327"/>
      <c r="T31" s="1324"/>
      <c r="U31" s="698"/>
      <c r="V31" s="698"/>
      <c r="W31" s="126"/>
    </row>
    <row r="32" spans="1:23" ht="20.25" customHeight="1" x14ac:dyDescent="0.2">
      <c r="A32" s="698"/>
      <c r="B32" s="698"/>
      <c r="C32" s="1327"/>
      <c r="D32" s="1324"/>
      <c r="E32" s="265"/>
      <c r="F32" s="698"/>
      <c r="G32" s="1"/>
      <c r="H32" s="1"/>
      <c r="I32" s="698"/>
      <c r="J32" s="698"/>
      <c r="K32" s="1327"/>
      <c r="L32" s="1324"/>
      <c r="M32" s="265"/>
      <c r="N32" s="698"/>
      <c r="O32" s="1"/>
      <c r="P32" s="1324"/>
      <c r="Q32" s="698"/>
      <c r="R32" s="698"/>
      <c r="S32" s="1327"/>
      <c r="T32" s="1324"/>
      <c r="U32" s="265"/>
      <c r="V32" s="698"/>
      <c r="W32" s="1"/>
    </row>
    <row r="33" spans="1:23" ht="18" customHeight="1" x14ac:dyDescent="0.2">
      <c r="A33" s="698"/>
      <c r="B33" s="698"/>
      <c r="C33" s="1327"/>
      <c r="D33" s="1324"/>
      <c r="E33" s="698"/>
      <c r="F33" s="122"/>
      <c r="G33" s="123"/>
      <c r="H33" s="123"/>
      <c r="I33" s="698"/>
      <c r="J33" s="698"/>
      <c r="K33" s="1327"/>
      <c r="L33" s="1324"/>
      <c r="M33" s="698"/>
      <c r="N33" s="122"/>
      <c r="O33" s="123"/>
      <c r="P33" s="1324"/>
      <c r="Q33" s="698"/>
      <c r="R33" s="698"/>
      <c r="S33" s="1327"/>
      <c r="T33" s="1324"/>
      <c r="U33" s="698"/>
      <c r="V33" s="122"/>
      <c r="W33" s="123"/>
    </row>
    <row r="34" spans="1:23" ht="18" customHeight="1" x14ac:dyDescent="0.2">
      <c r="C34" s="439"/>
      <c r="D34" s="440"/>
      <c r="K34" s="439"/>
      <c r="L34" s="440"/>
      <c r="P34" s="440"/>
      <c r="S34" s="439"/>
      <c r="T34" s="440"/>
    </row>
    <row r="35" spans="1:23" ht="20.25" customHeight="1" x14ac:dyDescent="0.2">
      <c r="C35" s="439"/>
      <c r="D35" s="440"/>
      <c r="K35" s="439"/>
      <c r="L35" s="440"/>
      <c r="P35" s="440"/>
      <c r="S35" s="439"/>
      <c r="T35" s="440"/>
    </row>
    <row r="36" spans="1:23" ht="20.25" customHeight="1" x14ac:dyDescent="0.2">
      <c r="C36" s="439"/>
      <c r="D36" s="440"/>
      <c r="K36" s="439"/>
      <c r="L36" s="440"/>
      <c r="P36" s="440"/>
      <c r="S36" s="439"/>
      <c r="T36" s="440"/>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G24:H24 W11 G19:H20 G31:H32 O24 O4 W31:W32 O27:O28 O19:O20 O8 O15:O16 O31:O32 G4:H4 G7 G15 W27:W28 O12 W24 W4 W19:W20 W8 W15:W16 H8 H15:H16 G12:H12" xr:uid="{00000000-0002-0000-3000-000000000000}"/>
  </dataValidations>
  <pageMargins left="0.63" right="0.7" top="0.61"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IM75"/>
  <sheetViews>
    <sheetView showGridLines="0" view="pageBreakPreview" zoomScale="90" zoomScaleNormal="110" zoomScaleSheetLayoutView="90" workbookViewId="0"/>
  </sheetViews>
  <sheetFormatPr defaultColWidth="9" defaultRowHeight="15" x14ac:dyDescent="0.3"/>
  <cols>
    <col min="1" max="51" width="3.109375" style="368" customWidth="1"/>
    <col min="52" max="52" width="9.88671875" style="368" customWidth="1"/>
    <col min="53" max="64" width="9.88671875" style="366" customWidth="1"/>
    <col min="65" max="69" width="3.109375" style="366" customWidth="1"/>
    <col min="70" max="82" width="9" style="366" bestFit="1" customWidth="1"/>
    <col min="83" max="213" width="9" style="368" customWidth="1"/>
    <col min="214" max="16384" width="9" style="366"/>
  </cols>
  <sheetData>
    <row r="1" spans="1:247" ht="15" customHeight="1" x14ac:dyDescent="0.35">
      <c r="A1" s="366"/>
      <c r="B1" s="366"/>
      <c r="C1" s="366"/>
      <c r="D1" s="366"/>
      <c r="E1" s="366"/>
      <c r="F1" s="366"/>
      <c r="G1" s="366"/>
      <c r="H1" s="366"/>
      <c r="I1" s="366"/>
      <c r="J1" s="1137" t="s">
        <v>223</v>
      </c>
      <c r="K1" s="1137"/>
      <c r="L1" s="1137"/>
      <c r="M1" s="366"/>
      <c r="N1" s="366"/>
      <c r="O1" s="366"/>
      <c r="P1" s="426"/>
      <c r="Q1" s="426"/>
      <c r="R1" s="426"/>
      <c r="S1" s="426"/>
      <c r="T1" s="366"/>
      <c r="U1" s="366"/>
      <c r="V1" s="366"/>
      <c r="W1" s="366"/>
      <c r="X1" s="366"/>
      <c r="Y1" s="366"/>
      <c r="Z1" s="366"/>
      <c r="AA1" s="366"/>
      <c r="AB1" s="409"/>
      <c r="AC1" s="421"/>
      <c r="AD1" s="421"/>
      <c r="AE1" s="421"/>
      <c r="AF1" s="421"/>
      <c r="AG1" s="421"/>
      <c r="AL1" s="366"/>
      <c r="AM1" s="366"/>
      <c r="AN1" s="367"/>
      <c r="AX1" s="366"/>
      <c r="AY1" s="366"/>
      <c r="AZ1" s="369"/>
      <c r="BA1" s="370"/>
      <c r="BB1" s="370"/>
      <c r="BC1" s="370"/>
      <c r="BD1" s="370"/>
      <c r="BE1" s="370"/>
      <c r="BF1" s="369"/>
      <c r="BG1" s="370"/>
      <c r="BH1" s="370"/>
      <c r="BI1" s="370"/>
      <c r="BJ1" s="370"/>
      <c r="BK1" s="370"/>
      <c r="BL1" s="370"/>
      <c r="BM1" s="368"/>
      <c r="BN1" s="368"/>
      <c r="BO1" s="368"/>
      <c r="BP1" s="368"/>
      <c r="BQ1" s="368"/>
      <c r="BR1" s="368"/>
      <c r="BS1" s="368"/>
      <c r="BT1" s="368"/>
      <c r="BU1" s="368"/>
      <c r="BV1" s="368"/>
      <c r="BW1" s="368"/>
      <c r="BX1" s="368"/>
      <c r="BY1" s="368"/>
      <c r="BZ1" s="368"/>
      <c r="CA1" s="368"/>
      <c r="CB1" s="368"/>
      <c r="CC1" s="368"/>
      <c r="CD1" s="368"/>
      <c r="GG1" s="366"/>
      <c r="GH1" s="366"/>
      <c r="GI1" s="366"/>
      <c r="GJ1" s="366"/>
      <c r="GK1" s="366"/>
      <c r="GL1" s="366"/>
      <c r="GM1" s="366"/>
      <c r="GN1" s="366"/>
      <c r="GO1" s="366"/>
      <c r="GP1" s="366"/>
      <c r="GQ1" s="366"/>
      <c r="GR1" s="366"/>
      <c r="GS1" s="366"/>
      <c r="GT1" s="366"/>
      <c r="GU1" s="366"/>
      <c r="GV1" s="366"/>
      <c r="GW1" s="366"/>
      <c r="GX1" s="366"/>
      <c r="GY1" s="366"/>
      <c r="GZ1" s="366"/>
      <c r="HA1" s="366"/>
      <c r="HB1" s="366"/>
      <c r="HC1" s="366"/>
      <c r="HD1" s="366"/>
      <c r="HE1" s="366"/>
    </row>
    <row r="2" spans="1:247" ht="21" customHeight="1" x14ac:dyDescent="0.35">
      <c r="A2" s="371" t="s">
        <v>225</v>
      </c>
      <c r="B2" s="371"/>
      <c r="C2" s="366"/>
      <c r="D2" s="366"/>
      <c r="E2" s="366"/>
      <c r="F2" s="366"/>
      <c r="G2" s="366"/>
      <c r="H2" s="366"/>
      <c r="I2" s="366"/>
      <c r="J2" s="1137"/>
      <c r="K2" s="1137"/>
      <c r="L2" s="1137"/>
      <c r="M2" s="366"/>
      <c r="N2" s="366"/>
      <c r="O2" s="1138" t="s">
        <v>308</v>
      </c>
      <c r="P2" s="1138"/>
      <c r="Q2" s="1138"/>
      <c r="R2" s="1138"/>
      <c r="S2" s="1138"/>
      <c r="T2" s="1138"/>
      <c r="U2" s="1138"/>
      <c r="V2" s="1138"/>
      <c r="W2" s="366"/>
      <c r="X2" s="366"/>
      <c r="Y2" s="366"/>
      <c r="Z2" s="366"/>
      <c r="AA2" s="398"/>
      <c r="AB2" s="421"/>
      <c r="AC2" s="421"/>
      <c r="AD2" s="421"/>
      <c r="AE2" s="421"/>
      <c r="AF2" s="421"/>
      <c r="AG2" s="421"/>
      <c r="AL2" s="790"/>
      <c r="AM2" s="1097" t="s">
        <v>224</v>
      </c>
      <c r="AN2" s="1097"/>
      <c r="AO2" s="790"/>
      <c r="AP2" s="790"/>
      <c r="AQ2" s="790"/>
      <c r="AR2" s="790"/>
      <c r="AX2" s="366"/>
      <c r="AY2" s="366"/>
      <c r="AZ2" s="370"/>
      <c r="BA2" s="370"/>
      <c r="BB2" s="370"/>
      <c r="BC2" s="370"/>
      <c r="BD2" s="370"/>
      <c r="BE2" s="370"/>
      <c r="BF2" s="370"/>
      <c r="BG2" s="370"/>
      <c r="BH2" s="370"/>
      <c r="BI2" s="370"/>
      <c r="BJ2" s="370"/>
      <c r="BK2" s="370"/>
      <c r="BL2" s="370"/>
      <c r="BM2" s="368"/>
      <c r="BN2" s="368"/>
      <c r="BO2" s="368"/>
      <c r="BP2" s="368"/>
      <c r="BQ2" s="368"/>
      <c r="BR2" s="368"/>
      <c r="BS2" s="368"/>
      <c r="BT2" s="368"/>
      <c r="BU2" s="368"/>
      <c r="BV2" s="368"/>
      <c r="BW2" s="368"/>
      <c r="BX2" s="368"/>
      <c r="BY2" s="368"/>
      <c r="BZ2" s="368"/>
      <c r="CA2" s="368"/>
      <c r="CB2" s="368"/>
      <c r="CC2" s="368"/>
      <c r="CD2" s="368"/>
      <c r="GG2" s="366"/>
      <c r="GH2" s="366"/>
      <c r="GI2" s="366"/>
      <c r="GJ2" s="366"/>
      <c r="GK2" s="366"/>
      <c r="GL2" s="366"/>
      <c r="GM2" s="366"/>
      <c r="GN2" s="366"/>
      <c r="GO2" s="366"/>
      <c r="GP2" s="366"/>
      <c r="GQ2" s="366"/>
      <c r="GR2" s="366"/>
      <c r="GS2" s="366"/>
      <c r="GT2" s="366"/>
      <c r="GU2" s="366"/>
      <c r="GV2" s="366"/>
      <c r="GW2" s="366"/>
      <c r="GX2" s="366"/>
      <c r="GY2" s="366"/>
      <c r="GZ2" s="366"/>
      <c r="HA2" s="366"/>
      <c r="HB2" s="366"/>
      <c r="HC2" s="366"/>
      <c r="HD2" s="366"/>
      <c r="HE2" s="366"/>
    </row>
    <row r="3" spans="1:247" ht="15" customHeight="1" thickBot="1" x14ac:dyDescent="0.35">
      <c r="A3" s="366"/>
      <c r="B3" s="366"/>
      <c r="C3" s="366"/>
      <c r="D3" s="580"/>
      <c r="E3" s="580"/>
      <c r="F3" s="580"/>
      <c r="G3" s="580"/>
      <c r="H3" s="580"/>
      <c r="I3" s="580"/>
      <c r="J3" s="580"/>
      <c r="K3" s="580"/>
      <c r="L3" s="580"/>
      <c r="M3" s="580"/>
      <c r="N3" s="580"/>
      <c r="O3" s="580"/>
      <c r="P3" s="522"/>
      <c r="Q3" s="580"/>
      <c r="R3" s="580"/>
      <c r="S3" s="593"/>
      <c r="T3" s="580"/>
      <c r="U3" s="580"/>
      <c r="V3" s="580"/>
      <c r="W3" s="580"/>
      <c r="X3" s="580"/>
      <c r="Y3" s="580"/>
      <c r="Z3" s="580"/>
      <c r="AA3" s="580"/>
      <c r="AB3" s="522"/>
      <c r="AC3" s="398" t="s">
        <v>472</v>
      </c>
      <c r="AD3" s="488"/>
      <c r="AE3" s="367"/>
      <c r="AF3" s="367"/>
      <c r="AG3" s="367"/>
      <c r="AH3" s="367"/>
      <c r="AI3" s="367"/>
      <c r="AJ3" s="367"/>
      <c r="AK3" s="367"/>
      <c r="AL3" s="366"/>
      <c r="AM3" s="594"/>
      <c r="AN3" s="372"/>
      <c r="AO3" s="366"/>
      <c r="AP3" s="790"/>
      <c r="AQ3" s="790"/>
      <c r="AR3" s="521"/>
      <c r="AS3" s="372"/>
      <c r="AT3" s="372"/>
      <c r="AU3" s="372"/>
      <c r="AV3" s="372"/>
      <c r="AW3" s="372"/>
      <c r="BA3" s="368"/>
      <c r="BB3" s="368"/>
      <c r="BC3" s="368"/>
      <c r="BD3" s="374"/>
      <c r="BE3" s="374"/>
      <c r="BF3" s="374"/>
      <c r="BG3" s="374"/>
      <c r="BH3" s="374"/>
      <c r="BI3" s="374"/>
      <c r="BJ3" s="374"/>
      <c r="BK3" s="374"/>
      <c r="BL3" s="374"/>
      <c r="BM3" s="374"/>
      <c r="BN3" s="374"/>
      <c r="BO3" s="370"/>
      <c r="BP3" s="370"/>
      <c r="CE3" s="366"/>
      <c r="CF3" s="366"/>
      <c r="CG3" s="366"/>
      <c r="CH3" s="366"/>
      <c r="CI3" s="366"/>
      <c r="CJ3" s="366"/>
      <c r="CK3" s="366"/>
      <c r="CL3" s="366"/>
      <c r="CM3" s="366"/>
      <c r="HF3" s="368"/>
      <c r="HG3" s="368"/>
      <c r="HH3" s="368"/>
      <c r="HI3" s="368"/>
      <c r="HJ3" s="368"/>
      <c r="HK3" s="368"/>
      <c r="HL3" s="368"/>
      <c r="HM3" s="368"/>
      <c r="HN3" s="368"/>
      <c r="HO3" s="368"/>
      <c r="HP3" s="368"/>
      <c r="HQ3" s="368"/>
      <c r="HR3" s="368"/>
      <c r="HS3" s="368"/>
      <c r="HT3" s="368"/>
      <c r="HU3" s="368"/>
      <c r="HV3" s="368"/>
      <c r="HW3" s="368"/>
      <c r="HX3" s="368"/>
      <c r="HY3" s="368"/>
      <c r="HZ3" s="368"/>
      <c r="IA3" s="368"/>
      <c r="IB3" s="368"/>
      <c r="IC3" s="368"/>
      <c r="ID3" s="368"/>
      <c r="IE3" s="368"/>
      <c r="IF3" s="368"/>
      <c r="IG3" s="368"/>
      <c r="IH3" s="368"/>
      <c r="II3" s="368"/>
      <c r="IJ3" s="368"/>
      <c r="IK3" s="368"/>
    </row>
    <row r="4" spans="1:247" ht="15" customHeight="1" x14ac:dyDescent="0.3">
      <c r="A4" s="554"/>
      <c r="B4" s="554"/>
      <c r="C4" s="554"/>
      <c r="D4" s="581"/>
      <c r="E4" s="581"/>
      <c r="F4" s="581"/>
      <c r="G4" s="581"/>
      <c r="H4" s="581"/>
      <c r="I4" s="555"/>
      <c r="J4" s="556"/>
      <c r="K4" s="591"/>
      <c r="L4" s="557"/>
      <c r="M4" s="557"/>
      <c r="N4" s="557"/>
      <c r="O4" s="557"/>
      <c r="P4" s="558"/>
      <c r="Q4" s="1126">
        <v>-596</v>
      </c>
      <c r="R4" s="1126"/>
      <c r="S4" s="1126"/>
      <c r="T4" s="1126"/>
      <c r="U4" s="557"/>
      <c r="V4" s="557"/>
      <c r="W4" s="557"/>
      <c r="X4" s="557"/>
      <c r="Y4" s="557"/>
      <c r="Z4" s="588"/>
      <c r="AA4" s="556"/>
      <c r="AB4" s="559"/>
      <c r="AC4" s="559"/>
      <c r="AD4" s="560"/>
      <c r="AE4" s="560"/>
      <c r="AF4" s="560"/>
      <c r="AG4" s="560"/>
      <c r="AH4" s="560"/>
      <c r="AI4" s="560"/>
      <c r="AJ4" s="560"/>
      <c r="AK4" s="560"/>
      <c r="AL4" s="790"/>
      <c r="AM4" s="1106">
        <v>-593</v>
      </c>
      <c r="AN4" s="1107"/>
      <c r="AO4" s="790"/>
      <c r="AP4" s="560"/>
      <c r="AQ4" s="560"/>
      <c r="AR4" s="378"/>
      <c r="AS4" s="378"/>
      <c r="AT4" s="372"/>
      <c r="AU4" s="372"/>
      <c r="AV4" s="372"/>
      <c r="AW4" s="372"/>
      <c r="BA4" s="368"/>
      <c r="BB4" s="368"/>
      <c r="BC4" s="368"/>
      <c r="BD4" s="379"/>
      <c r="BE4" s="379"/>
      <c r="BF4" s="379"/>
      <c r="BG4" s="379"/>
      <c r="BH4" s="379"/>
      <c r="BI4" s="379"/>
      <c r="BJ4" s="379"/>
      <c r="BK4" s="374"/>
      <c r="BL4" s="374"/>
      <c r="BM4" s="374"/>
      <c r="BN4" s="374"/>
      <c r="BO4" s="370"/>
      <c r="BP4" s="370"/>
      <c r="CE4" s="366"/>
      <c r="CF4" s="366"/>
      <c r="CG4" s="366"/>
      <c r="CH4" s="366"/>
      <c r="CI4" s="366"/>
      <c r="CJ4" s="366"/>
      <c r="CK4" s="366"/>
      <c r="CL4" s="366"/>
      <c r="CM4" s="366"/>
      <c r="HF4" s="368"/>
      <c r="HG4" s="368"/>
      <c r="HH4" s="368"/>
      <c r="HI4" s="368"/>
      <c r="HJ4" s="368"/>
      <c r="HK4" s="368"/>
      <c r="HL4" s="368"/>
      <c r="HM4" s="368"/>
      <c r="HN4" s="368"/>
      <c r="HO4" s="368"/>
      <c r="HP4" s="368"/>
      <c r="HQ4" s="368"/>
      <c r="HR4" s="368"/>
      <c r="HS4" s="368"/>
      <c r="HT4" s="368"/>
      <c r="HU4" s="368"/>
      <c r="HV4" s="368"/>
      <c r="HW4" s="368"/>
      <c r="HX4" s="368"/>
      <c r="HY4" s="368"/>
      <c r="HZ4" s="368"/>
      <c r="IA4" s="368"/>
      <c r="IB4" s="368"/>
      <c r="IC4" s="368"/>
      <c r="ID4" s="368"/>
      <c r="IE4" s="368"/>
      <c r="IF4" s="368"/>
      <c r="IG4" s="368"/>
      <c r="IH4" s="368"/>
      <c r="II4" s="368"/>
      <c r="IJ4" s="368"/>
      <c r="IK4" s="368"/>
    </row>
    <row r="5" spans="1:247" ht="15" customHeight="1" thickBot="1" x14ac:dyDescent="0.35">
      <c r="A5" s="554"/>
      <c r="B5" s="554"/>
      <c r="C5" s="554"/>
      <c r="D5" s="581"/>
      <c r="E5" s="581"/>
      <c r="F5" s="581"/>
      <c r="G5" s="581"/>
      <c r="H5" s="581"/>
      <c r="I5" s="555"/>
      <c r="J5" s="555"/>
      <c r="K5" s="592"/>
      <c r="L5" s="555"/>
      <c r="M5" s="555"/>
      <c r="N5" s="555"/>
      <c r="O5" s="563"/>
      <c r="P5" s="563"/>
      <c r="Q5" s="1127" t="s">
        <v>500</v>
      </c>
      <c r="R5" s="1127"/>
      <c r="S5" s="1127"/>
      <c r="T5" s="1127"/>
      <c r="U5" s="555"/>
      <c r="V5" s="555"/>
      <c r="W5" s="562"/>
      <c r="X5" s="562"/>
      <c r="Y5" s="562"/>
      <c r="Z5" s="582"/>
      <c r="AA5" s="564"/>
      <c r="AB5" s="563"/>
      <c r="AC5" s="565"/>
      <c r="AD5" s="561"/>
      <c r="AE5" s="902"/>
      <c r="AF5" s="902"/>
      <c r="AG5" s="902"/>
      <c r="AH5" s="902"/>
      <c r="AI5" s="902"/>
      <c r="AJ5" s="902"/>
      <c r="AK5" s="566"/>
      <c r="AL5" s="492"/>
      <c r="AM5" s="1122" t="s">
        <v>807</v>
      </c>
      <c r="AN5" s="1123"/>
      <c r="AO5" s="492"/>
      <c r="AP5" s="560"/>
      <c r="AQ5" s="560"/>
      <c r="AR5" s="378"/>
      <c r="AS5" s="377"/>
      <c r="AT5" s="383"/>
      <c r="AU5" s="383"/>
      <c r="BA5" s="368"/>
      <c r="BB5" s="368"/>
      <c r="BC5" s="368"/>
      <c r="BD5" s="379"/>
      <c r="BE5" s="384"/>
      <c r="BF5" s="384"/>
      <c r="BG5" s="384"/>
      <c r="BH5" s="384"/>
      <c r="BI5" s="384"/>
      <c r="BJ5" s="384"/>
      <c r="BK5" s="374"/>
      <c r="BL5" s="374"/>
      <c r="BM5" s="374"/>
      <c r="BN5" s="374"/>
      <c r="BO5" s="370"/>
      <c r="BP5" s="370"/>
      <c r="CE5" s="366"/>
      <c r="CF5" s="366"/>
      <c r="CG5" s="366"/>
      <c r="CH5" s="366"/>
      <c r="CI5" s="366"/>
      <c r="CJ5" s="366"/>
      <c r="CK5" s="366"/>
      <c r="CL5" s="366"/>
      <c r="CM5" s="366"/>
      <c r="HF5" s="368"/>
      <c r="HG5" s="368"/>
      <c r="HH5" s="368"/>
      <c r="HI5" s="368"/>
      <c r="HJ5" s="368"/>
      <c r="HK5" s="368"/>
      <c r="HL5" s="368"/>
      <c r="HM5" s="368"/>
      <c r="HN5" s="368"/>
      <c r="HO5" s="368"/>
      <c r="HP5" s="368"/>
      <c r="HQ5" s="368"/>
      <c r="HR5" s="368"/>
      <c r="HS5" s="368"/>
      <c r="HT5" s="368"/>
      <c r="HU5" s="368"/>
      <c r="HV5" s="368"/>
      <c r="HW5" s="368"/>
      <c r="HX5" s="368"/>
      <c r="HY5" s="368"/>
      <c r="HZ5" s="368"/>
      <c r="IA5" s="368"/>
      <c r="IB5" s="368"/>
      <c r="IC5" s="368"/>
      <c r="ID5" s="368"/>
      <c r="IE5" s="368"/>
      <c r="IF5" s="368"/>
      <c r="IG5" s="368"/>
      <c r="IH5" s="368"/>
      <c r="II5" s="368"/>
      <c r="IJ5" s="368"/>
      <c r="IK5" s="368"/>
    </row>
    <row r="6" spans="1:247" ht="15" customHeight="1" x14ac:dyDescent="0.3">
      <c r="A6" s="554"/>
      <c r="B6" s="554"/>
      <c r="C6" s="554"/>
      <c r="D6" s="581"/>
      <c r="E6" s="566"/>
      <c r="F6" s="585"/>
      <c r="G6" s="587"/>
      <c r="H6" s="558"/>
      <c r="I6" s="1125">
        <v>-565</v>
      </c>
      <c r="J6" s="1125"/>
      <c r="K6" s="1125"/>
      <c r="L6" s="1125"/>
      <c r="M6" s="557"/>
      <c r="N6" s="588"/>
      <c r="O6" s="586"/>
      <c r="P6" s="555"/>
      <c r="Q6" s="555"/>
      <c r="R6" s="555"/>
      <c r="S6" s="559"/>
      <c r="T6" s="559"/>
      <c r="U6" s="564"/>
      <c r="V6" s="568"/>
      <c r="W6" s="587"/>
      <c r="X6" s="558"/>
      <c r="Y6" s="1125">
        <v>-567</v>
      </c>
      <c r="Z6" s="1125"/>
      <c r="AA6" s="1125"/>
      <c r="AB6" s="1125"/>
      <c r="AC6" s="557"/>
      <c r="AD6" s="588"/>
      <c r="AE6" s="567"/>
      <c r="AF6" s="566"/>
      <c r="AG6" s="566"/>
      <c r="AH6" s="1097">
        <v>44528</v>
      </c>
      <c r="AI6" s="1097"/>
      <c r="AJ6" s="1097"/>
      <c r="AK6" s="566"/>
      <c r="AL6" s="1093" t="s">
        <v>808</v>
      </c>
      <c r="AM6" s="1093"/>
      <c r="AN6" s="1093" t="s">
        <v>809</v>
      </c>
      <c r="AO6" s="1093"/>
      <c r="AP6" s="569"/>
      <c r="AQ6" s="569"/>
      <c r="AR6" s="385"/>
      <c r="AS6" s="385"/>
      <c r="AT6" s="383"/>
      <c r="AU6" s="383"/>
      <c r="BA6" s="368"/>
      <c r="BB6" s="368"/>
      <c r="BC6" s="368"/>
      <c r="BD6" s="379"/>
      <c r="BE6" s="384"/>
      <c r="BF6" s="384"/>
      <c r="BG6" s="384"/>
      <c r="BH6" s="384"/>
      <c r="BI6" s="384"/>
      <c r="BJ6" s="384"/>
      <c r="BK6" s="374"/>
      <c r="BL6" s="374"/>
      <c r="BM6" s="374"/>
      <c r="BN6" s="374"/>
      <c r="BO6" s="370"/>
      <c r="BP6" s="370"/>
      <c r="CE6" s="366"/>
      <c r="CF6" s="366"/>
      <c r="CG6" s="366"/>
      <c r="CH6" s="366"/>
      <c r="CI6" s="366"/>
      <c r="CJ6" s="366"/>
      <c r="CK6" s="366"/>
      <c r="CL6" s="366"/>
      <c r="CM6" s="366"/>
      <c r="HF6" s="368"/>
      <c r="HG6" s="368"/>
      <c r="HH6" s="368"/>
      <c r="HI6" s="368"/>
      <c r="HJ6" s="368"/>
      <c r="HK6" s="368"/>
      <c r="HL6" s="368"/>
      <c r="HM6" s="368"/>
      <c r="HN6" s="368"/>
      <c r="HO6" s="368"/>
      <c r="HP6" s="368"/>
      <c r="HQ6" s="368"/>
      <c r="HR6" s="368"/>
      <c r="HS6" s="368"/>
      <c r="HT6" s="368"/>
      <c r="HU6" s="368"/>
      <c r="HV6" s="368"/>
      <c r="HW6" s="368"/>
      <c r="HX6" s="368"/>
      <c r="HY6" s="368"/>
      <c r="HZ6" s="368"/>
      <c r="IA6" s="368"/>
      <c r="IB6" s="368"/>
      <c r="IC6" s="368"/>
      <c r="ID6" s="368"/>
      <c r="IE6" s="368"/>
      <c r="IF6" s="368"/>
      <c r="IG6" s="368"/>
      <c r="IH6" s="368"/>
      <c r="II6" s="368"/>
      <c r="IJ6" s="368"/>
      <c r="IK6" s="368"/>
    </row>
    <row r="7" spans="1:247" ht="15" customHeight="1" thickBot="1" x14ac:dyDescent="0.35">
      <c r="A7" s="554"/>
      <c r="B7" s="554"/>
      <c r="C7" s="554"/>
      <c r="D7" s="581"/>
      <c r="E7" s="566"/>
      <c r="F7" s="566"/>
      <c r="G7" s="589"/>
      <c r="H7" s="565"/>
      <c r="I7" s="1115" t="s">
        <v>926</v>
      </c>
      <c r="J7" s="1115"/>
      <c r="K7" s="1115"/>
      <c r="L7" s="1115"/>
      <c r="M7" s="555"/>
      <c r="N7" s="590"/>
      <c r="O7" s="562"/>
      <c r="P7" s="562"/>
      <c r="Q7" s="555"/>
      <c r="R7" s="555"/>
      <c r="S7" s="563"/>
      <c r="T7" s="563"/>
      <c r="U7" s="571"/>
      <c r="V7" s="572"/>
      <c r="W7" s="589"/>
      <c r="X7" s="565"/>
      <c r="Y7" s="1115" t="s">
        <v>927</v>
      </c>
      <c r="Z7" s="1115"/>
      <c r="AA7" s="1115"/>
      <c r="AB7" s="1115"/>
      <c r="AC7" s="555"/>
      <c r="AD7" s="590"/>
      <c r="AE7" s="573"/>
      <c r="AF7" s="570"/>
      <c r="AG7" s="902"/>
      <c r="AH7" s="1095" t="s">
        <v>471</v>
      </c>
      <c r="AI7" s="1095"/>
      <c r="AJ7" s="1095"/>
      <c r="AK7" s="566"/>
      <c r="AL7" s="827"/>
      <c r="AM7" s="828"/>
      <c r="AN7" s="827"/>
      <c r="AO7" s="828"/>
      <c r="AP7" s="569"/>
      <c r="AQ7" s="569"/>
      <c r="AR7" s="385"/>
      <c r="AS7" s="385"/>
      <c r="AT7" s="372"/>
      <c r="AU7" s="372"/>
      <c r="BA7" s="368"/>
      <c r="BB7" s="368"/>
      <c r="BC7" s="368"/>
      <c r="BD7" s="379"/>
      <c r="BE7" s="384"/>
      <c r="BF7" s="384"/>
      <c r="BG7" s="384"/>
      <c r="BH7" s="384"/>
      <c r="BI7" s="384"/>
      <c r="BJ7" s="384"/>
      <c r="BK7" s="387"/>
      <c r="BL7" s="374"/>
      <c r="BM7" s="374"/>
      <c r="BN7" s="374"/>
      <c r="BO7" s="370"/>
      <c r="BP7" s="370"/>
      <c r="CE7" s="366"/>
      <c r="CF7" s="366"/>
      <c r="CG7" s="366"/>
      <c r="CH7" s="366"/>
      <c r="CI7" s="366"/>
      <c r="CJ7" s="366"/>
      <c r="CK7" s="366"/>
      <c r="CL7" s="366"/>
      <c r="CM7" s="366"/>
      <c r="HF7" s="368"/>
      <c r="HG7" s="368"/>
      <c r="HH7" s="368"/>
      <c r="HI7" s="368"/>
      <c r="HJ7" s="368"/>
      <c r="HK7" s="368"/>
      <c r="HL7" s="368"/>
      <c r="HM7" s="368"/>
      <c r="HN7" s="368"/>
      <c r="HO7" s="368"/>
      <c r="HP7" s="368"/>
      <c r="HQ7" s="368"/>
      <c r="HR7" s="368"/>
      <c r="HS7" s="368"/>
      <c r="HT7" s="368"/>
      <c r="HU7" s="368"/>
      <c r="HV7" s="368"/>
      <c r="HW7" s="368"/>
      <c r="HX7" s="368"/>
      <c r="HY7" s="368"/>
      <c r="HZ7" s="368"/>
      <c r="IA7" s="368"/>
      <c r="IB7" s="368"/>
      <c r="IC7" s="368"/>
      <c r="ID7" s="368"/>
      <c r="IE7" s="368"/>
      <c r="IF7" s="368"/>
      <c r="IG7" s="368"/>
      <c r="IH7" s="368"/>
      <c r="II7" s="368"/>
      <c r="IJ7" s="368"/>
      <c r="IK7" s="368"/>
    </row>
    <row r="8" spans="1:247" ht="15" customHeight="1" x14ac:dyDescent="0.3">
      <c r="A8" s="566"/>
      <c r="B8" s="566"/>
      <c r="C8" s="560"/>
      <c r="D8" s="583"/>
      <c r="E8" s="1119">
        <v>-531</v>
      </c>
      <c r="F8" s="1119"/>
      <c r="G8" s="1119"/>
      <c r="H8" s="1120"/>
      <c r="I8" s="584"/>
      <c r="J8" s="581"/>
      <c r="K8" s="560"/>
      <c r="L8" s="583"/>
      <c r="M8" s="1119">
        <v>-533</v>
      </c>
      <c r="N8" s="1119"/>
      <c r="O8" s="1119"/>
      <c r="P8" s="1120"/>
      <c r="Q8" s="584"/>
      <c r="R8" s="581"/>
      <c r="S8" s="560"/>
      <c r="T8" s="583"/>
      <c r="U8" s="1119">
        <v>-535</v>
      </c>
      <c r="V8" s="1119"/>
      <c r="W8" s="1119"/>
      <c r="X8" s="1120"/>
      <c r="Y8" s="584"/>
      <c r="Z8" s="581"/>
      <c r="AA8" s="560"/>
      <c r="AB8" s="583"/>
      <c r="AC8" s="1119">
        <v>-537</v>
      </c>
      <c r="AD8" s="1119"/>
      <c r="AE8" s="1119"/>
      <c r="AF8" s="1120"/>
      <c r="AG8" s="584"/>
      <c r="AH8" s="1097">
        <v>44523</v>
      </c>
      <c r="AI8" s="1097"/>
      <c r="AJ8" s="1097"/>
      <c r="AK8" s="586"/>
      <c r="AL8" s="828"/>
      <c r="AM8" s="828"/>
      <c r="AN8" s="828"/>
      <c r="AO8" s="828"/>
      <c r="AP8" s="569"/>
      <c r="AQ8" s="569"/>
      <c r="AR8" s="389"/>
      <c r="AS8" s="389"/>
      <c r="AT8" s="389"/>
      <c r="AU8" s="389"/>
      <c r="AX8" s="389"/>
      <c r="AY8" s="372"/>
      <c r="AZ8" s="372"/>
      <c r="BA8" s="368"/>
      <c r="BB8" s="368"/>
      <c r="BC8" s="368"/>
      <c r="BD8" s="379"/>
      <c r="BE8" s="384"/>
      <c r="BF8" s="384"/>
      <c r="BG8" s="384"/>
      <c r="BH8" s="384"/>
      <c r="BI8" s="384"/>
      <c r="BJ8" s="384"/>
      <c r="BK8" s="387"/>
      <c r="BL8" s="374"/>
      <c r="BM8" s="374"/>
      <c r="BN8" s="374"/>
      <c r="BO8" s="370"/>
      <c r="BP8" s="370"/>
      <c r="CE8" s="366"/>
      <c r="CF8" s="366"/>
      <c r="CG8" s="366"/>
      <c r="CH8" s="366"/>
      <c r="CI8" s="366"/>
      <c r="CJ8" s="366"/>
      <c r="CK8" s="366"/>
      <c r="CL8" s="366"/>
      <c r="CM8" s="366"/>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row>
    <row r="9" spans="1:247" ht="15" customHeight="1" thickBot="1" x14ac:dyDescent="0.35">
      <c r="A9" s="566"/>
      <c r="B9" s="566"/>
      <c r="C9" s="563"/>
      <c r="D9" s="901"/>
      <c r="E9" s="1115" t="s">
        <v>498</v>
      </c>
      <c r="F9" s="1115"/>
      <c r="G9" s="1115"/>
      <c r="H9" s="1115"/>
      <c r="I9" s="708"/>
      <c r="J9" s="581"/>
      <c r="K9" s="563"/>
      <c r="L9" s="901"/>
      <c r="M9" s="1115" t="s">
        <v>497</v>
      </c>
      <c r="N9" s="1115"/>
      <c r="O9" s="1115"/>
      <c r="P9" s="1115"/>
      <c r="Q9" s="708"/>
      <c r="R9" s="581"/>
      <c r="S9" s="563"/>
      <c r="T9" s="901"/>
      <c r="U9" s="1115" t="s">
        <v>499</v>
      </c>
      <c r="V9" s="1115"/>
      <c r="W9" s="1115"/>
      <c r="X9" s="1115"/>
      <c r="Y9" s="708"/>
      <c r="Z9" s="581"/>
      <c r="AA9" s="563"/>
      <c r="AB9" s="901"/>
      <c r="AC9" s="1115" t="s">
        <v>496</v>
      </c>
      <c r="AD9" s="1115"/>
      <c r="AE9" s="1115"/>
      <c r="AF9" s="1115"/>
      <c r="AG9" s="708"/>
      <c r="AH9" s="1095" t="s">
        <v>470</v>
      </c>
      <c r="AI9" s="1095"/>
      <c r="AJ9" s="1095"/>
      <c r="AK9" s="581"/>
      <c r="AL9" s="828"/>
      <c r="AM9" s="828"/>
      <c r="AN9" s="828"/>
      <c r="AO9" s="828"/>
      <c r="AP9" s="569"/>
      <c r="AQ9" s="569"/>
      <c r="AR9" s="389"/>
      <c r="AS9" s="389"/>
      <c r="AT9" s="389"/>
      <c r="AU9" s="389"/>
      <c r="AV9" s="389"/>
      <c r="AW9" s="389"/>
      <c r="AX9" s="389"/>
      <c r="AY9" s="372"/>
      <c r="AZ9" s="372"/>
      <c r="BA9" s="368"/>
      <c r="BB9" s="368"/>
      <c r="BC9" s="368"/>
      <c r="BD9" s="379"/>
      <c r="BE9" s="384"/>
      <c r="BF9" s="384"/>
      <c r="BG9" s="384"/>
      <c r="BH9" s="384"/>
      <c r="BI9" s="384"/>
      <c r="BJ9" s="384"/>
      <c r="BK9" s="387"/>
      <c r="BL9" s="374"/>
      <c r="BM9" s="374"/>
      <c r="BN9" s="374"/>
      <c r="BO9" s="370"/>
      <c r="BP9" s="370"/>
      <c r="CE9" s="366"/>
      <c r="CF9" s="366"/>
      <c r="CG9" s="366"/>
      <c r="CH9" s="366"/>
      <c r="CI9" s="366"/>
      <c r="CJ9" s="366"/>
      <c r="CK9" s="366"/>
      <c r="CL9" s="366"/>
      <c r="CM9" s="366"/>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row>
    <row r="10" spans="1:247" s="722" customFormat="1" ht="15.75" customHeight="1" x14ac:dyDescent="0.3">
      <c r="A10" s="709"/>
      <c r="B10" s="710"/>
      <c r="C10" s="711"/>
      <c r="D10" s="1117">
        <v>-481</v>
      </c>
      <c r="E10" s="1118"/>
      <c r="F10" s="576"/>
      <c r="G10" s="711"/>
      <c r="H10" s="1117">
        <v>-483</v>
      </c>
      <c r="I10" s="1118"/>
      <c r="J10" s="576"/>
      <c r="K10" s="711"/>
      <c r="L10" s="1117">
        <v>-485</v>
      </c>
      <c r="M10" s="1118"/>
      <c r="N10" s="576"/>
      <c r="O10" s="711"/>
      <c r="P10" s="1117">
        <v>-487</v>
      </c>
      <c r="Q10" s="1118"/>
      <c r="R10" s="576"/>
      <c r="S10" s="711"/>
      <c r="T10" s="1117">
        <v>-482</v>
      </c>
      <c r="U10" s="1118"/>
      <c r="V10" s="576"/>
      <c r="W10" s="711"/>
      <c r="X10" s="1117">
        <v>-484</v>
      </c>
      <c r="Y10" s="1118"/>
      <c r="Z10" s="576"/>
      <c r="AA10" s="711"/>
      <c r="AB10" s="1117">
        <v>-486</v>
      </c>
      <c r="AC10" s="1118"/>
      <c r="AD10" s="576"/>
      <c r="AE10" s="575"/>
      <c r="AF10" s="1117">
        <v>-488</v>
      </c>
      <c r="AG10" s="1118"/>
      <c r="AH10" s="1140">
        <v>44514</v>
      </c>
      <c r="AI10" s="1141"/>
      <c r="AJ10" s="1141"/>
      <c r="AK10" s="690"/>
      <c r="AL10" s="690"/>
      <c r="AM10" s="726"/>
      <c r="AN10" s="712"/>
      <c r="AO10" s="713"/>
      <c r="AP10" s="713"/>
      <c r="AQ10" s="713"/>
      <c r="AR10" s="713"/>
      <c r="AS10" s="713"/>
      <c r="AT10" s="713"/>
      <c r="AU10" s="714"/>
      <c r="AV10" s="714"/>
      <c r="AW10" s="715"/>
      <c r="AX10" s="715"/>
      <c r="AY10" s="715"/>
      <c r="AZ10" s="716"/>
      <c r="BA10" s="717"/>
      <c r="BB10" s="717"/>
      <c r="BC10" s="717"/>
      <c r="BD10" s="717"/>
      <c r="BE10" s="718"/>
      <c r="BF10" s="719"/>
      <c r="BG10" s="720"/>
      <c r="BH10" s="719"/>
      <c r="BI10" s="719"/>
      <c r="BJ10" s="719"/>
      <c r="BK10" s="721"/>
      <c r="BL10" s="721"/>
      <c r="CJ10" s="715"/>
      <c r="CK10" s="715"/>
      <c r="CL10" s="715"/>
      <c r="CM10" s="715"/>
      <c r="CN10" s="715"/>
      <c r="CO10" s="715"/>
      <c r="CP10" s="715"/>
      <c r="CQ10" s="715"/>
      <c r="CR10" s="715"/>
      <c r="CS10" s="715"/>
      <c r="CT10" s="715"/>
      <c r="CU10" s="715"/>
      <c r="CV10" s="715"/>
      <c r="CW10" s="715"/>
      <c r="CX10" s="715"/>
      <c r="CY10" s="715"/>
      <c r="CZ10" s="715"/>
      <c r="DA10" s="715"/>
      <c r="DB10" s="715"/>
      <c r="DC10" s="715"/>
      <c r="DD10" s="715"/>
      <c r="DE10" s="715"/>
      <c r="DF10" s="715"/>
      <c r="DG10" s="715"/>
      <c r="DH10" s="715"/>
      <c r="DI10" s="715"/>
      <c r="DJ10" s="715"/>
      <c r="DK10" s="715"/>
      <c r="DL10" s="715"/>
      <c r="DM10" s="715"/>
      <c r="DN10" s="715"/>
      <c r="DO10" s="715"/>
      <c r="DP10" s="715"/>
      <c r="DQ10" s="715"/>
      <c r="DR10" s="715"/>
      <c r="DS10" s="715"/>
      <c r="DT10" s="715"/>
      <c r="DU10" s="715"/>
      <c r="DV10" s="715"/>
      <c r="DW10" s="715"/>
      <c r="DX10" s="715"/>
      <c r="DY10" s="715"/>
      <c r="DZ10" s="715"/>
      <c r="EA10" s="715"/>
      <c r="EB10" s="715"/>
      <c r="EC10" s="715"/>
      <c r="ED10" s="715"/>
      <c r="EE10" s="715"/>
      <c r="EF10" s="715"/>
      <c r="EG10" s="715"/>
      <c r="EH10" s="715"/>
      <c r="EI10" s="715"/>
      <c r="EJ10" s="715"/>
      <c r="EK10" s="715"/>
      <c r="EL10" s="715"/>
      <c r="EM10" s="715"/>
      <c r="EN10" s="715"/>
      <c r="EO10" s="715"/>
      <c r="EP10" s="715"/>
      <c r="EQ10" s="715"/>
      <c r="ER10" s="715"/>
      <c r="ES10" s="715"/>
      <c r="ET10" s="715"/>
      <c r="EU10" s="715"/>
      <c r="EV10" s="715"/>
      <c r="EW10" s="715"/>
      <c r="EX10" s="715"/>
      <c r="EY10" s="715"/>
      <c r="EZ10" s="715"/>
      <c r="FA10" s="715"/>
      <c r="FB10" s="715"/>
      <c r="FC10" s="715"/>
      <c r="FD10" s="715"/>
      <c r="FE10" s="715"/>
      <c r="FF10" s="715"/>
      <c r="FG10" s="715"/>
      <c r="FH10" s="715"/>
      <c r="FI10" s="715"/>
      <c r="FJ10" s="715"/>
      <c r="FK10" s="715"/>
      <c r="FL10" s="715"/>
      <c r="FM10" s="715"/>
      <c r="FN10" s="715"/>
      <c r="FO10" s="715"/>
      <c r="FP10" s="715"/>
      <c r="FQ10" s="715"/>
      <c r="FR10" s="715"/>
      <c r="FS10" s="715"/>
      <c r="FT10" s="715"/>
      <c r="FU10" s="715"/>
      <c r="FV10" s="715"/>
      <c r="FW10" s="715"/>
      <c r="FX10" s="715"/>
      <c r="FY10" s="715"/>
      <c r="FZ10" s="715"/>
      <c r="GA10" s="715"/>
      <c r="GB10" s="715"/>
      <c r="GC10" s="715"/>
      <c r="GD10" s="715"/>
      <c r="GE10" s="715"/>
      <c r="GF10" s="715"/>
      <c r="GG10" s="715"/>
      <c r="GH10" s="715"/>
      <c r="GI10" s="715"/>
      <c r="GJ10" s="715"/>
      <c r="GK10" s="715"/>
      <c r="GL10" s="715"/>
      <c r="GM10" s="715"/>
      <c r="GN10" s="715"/>
      <c r="GO10" s="715"/>
      <c r="GP10" s="715"/>
      <c r="GQ10" s="715"/>
      <c r="GR10" s="715"/>
      <c r="GS10" s="715"/>
      <c r="GT10" s="715"/>
      <c r="GU10" s="715"/>
      <c r="GV10" s="715"/>
      <c r="GW10" s="715"/>
      <c r="GX10" s="715"/>
      <c r="GY10" s="715"/>
      <c r="GZ10" s="715"/>
      <c r="HA10" s="715"/>
      <c r="HB10" s="715"/>
      <c r="HC10" s="715"/>
      <c r="HD10" s="715"/>
      <c r="HE10" s="715"/>
      <c r="HF10" s="715"/>
      <c r="HG10" s="715"/>
      <c r="HH10" s="715"/>
      <c r="HI10" s="715"/>
      <c r="HJ10" s="715"/>
      <c r="HK10" s="715"/>
      <c r="HL10" s="715"/>
      <c r="HM10" s="715"/>
      <c r="HN10" s="715"/>
      <c r="HO10" s="715"/>
      <c r="HP10" s="715"/>
      <c r="HQ10" s="715"/>
      <c r="HR10" s="715"/>
      <c r="HS10" s="715"/>
      <c r="HT10" s="715"/>
      <c r="HU10" s="715"/>
      <c r="HV10" s="715"/>
      <c r="HW10" s="715"/>
      <c r="HX10" s="715"/>
      <c r="HY10" s="715"/>
      <c r="HZ10" s="715"/>
      <c r="IA10" s="715"/>
      <c r="IB10" s="715"/>
      <c r="IC10" s="715"/>
      <c r="ID10" s="715"/>
      <c r="IE10" s="715"/>
      <c r="IF10" s="715"/>
      <c r="IG10" s="715"/>
    </row>
    <row r="11" spans="1:247" ht="15" customHeight="1" x14ac:dyDescent="0.3">
      <c r="A11" s="566"/>
      <c r="B11" s="575"/>
      <c r="C11" s="575"/>
      <c r="D11" s="1113" t="s">
        <v>493</v>
      </c>
      <c r="E11" s="1114"/>
      <c r="F11" s="576"/>
      <c r="G11" s="576"/>
      <c r="H11" s="1113" t="s">
        <v>530</v>
      </c>
      <c r="I11" s="1114"/>
      <c r="J11" s="577"/>
      <c r="K11" s="575"/>
      <c r="L11" s="1113" t="s">
        <v>531</v>
      </c>
      <c r="M11" s="1114"/>
      <c r="N11" s="576"/>
      <c r="O11" s="576"/>
      <c r="P11" s="1113" t="s">
        <v>532</v>
      </c>
      <c r="Q11" s="1114"/>
      <c r="R11" s="577"/>
      <c r="S11" s="575"/>
      <c r="T11" s="1113" t="s">
        <v>533</v>
      </c>
      <c r="U11" s="1114"/>
      <c r="V11" s="576"/>
      <c r="W11" s="576"/>
      <c r="X11" s="1113" t="s">
        <v>534</v>
      </c>
      <c r="Y11" s="1114"/>
      <c r="Z11" s="577"/>
      <c r="AA11" s="575"/>
      <c r="AB11" s="1113" t="s">
        <v>535</v>
      </c>
      <c r="AC11" s="1114"/>
      <c r="AD11" s="576"/>
      <c r="AE11" s="576"/>
      <c r="AF11" s="1113" t="s">
        <v>536</v>
      </c>
      <c r="AG11" s="1114"/>
      <c r="AH11" s="1135" t="s">
        <v>468</v>
      </c>
      <c r="AI11" s="1136"/>
      <c r="AJ11" s="1136"/>
      <c r="AK11" s="1116"/>
      <c r="AL11" s="1116"/>
      <c r="AM11" s="367"/>
      <c r="AN11" s="383"/>
      <c r="AO11" s="383"/>
      <c r="AP11" s="383"/>
      <c r="AQ11" s="383"/>
      <c r="AR11" s="383"/>
      <c r="AS11" s="383"/>
      <c r="AT11" s="383"/>
      <c r="AU11" s="372"/>
      <c r="AV11" s="372"/>
      <c r="AZ11" s="374"/>
      <c r="BA11" s="374"/>
      <c r="BB11" s="374"/>
      <c r="BC11" s="374"/>
      <c r="BD11" s="374"/>
      <c r="BE11" s="374"/>
      <c r="BF11" s="370"/>
      <c r="BG11" s="387"/>
      <c r="BH11" s="374"/>
      <c r="BI11" s="374"/>
      <c r="BJ11" s="374"/>
      <c r="BK11" s="370"/>
      <c r="BL11" s="370"/>
      <c r="CE11" s="366"/>
      <c r="CF11" s="366"/>
      <c r="CG11" s="366"/>
      <c r="CH11" s="366"/>
      <c r="CI11" s="366"/>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row>
    <row r="12" spans="1:247" ht="15" customHeight="1" x14ac:dyDescent="0.3">
      <c r="A12" s="566"/>
      <c r="B12" s="574"/>
      <c r="C12" s="574"/>
      <c r="D12" s="1113"/>
      <c r="E12" s="1114"/>
      <c r="F12" s="576"/>
      <c r="G12" s="576"/>
      <c r="H12" s="1113"/>
      <c r="I12" s="1114"/>
      <c r="J12" s="577"/>
      <c r="K12" s="575"/>
      <c r="L12" s="1113"/>
      <c r="M12" s="1114"/>
      <c r="N12" s="576"/>
      <c r="O12" s="576"/>
      <c r="P12" s="1113"/>
      <c r="Q12" s="1114"/>
      <c r="R12" s="577"/>
      <c r="S12" s="575"/>
      <c r="T12" s="1113"/>
      <c r="U12" s="1114"/>
      <c r="V12" s="576"/>
      <c r="W12" s="576"/>
      <c r="X12" s="1113"/>
      <c r="Y12" s="1114"/>
      <c r="Z12" s="577"/>
      <c r="AA12" s="575"/>
      <c r="AB12" s="1113"/>
      <c r="AC12" s="1114"/>
      <c r="AD12" s="576"/>
      <c r="AE12" s="576"/>
      <c r="AF12" s="1113"/>
      <c r="AG12" s="1114"/>
      <c r="AH12" s="1135"/>
      <c r="AI12" s="1136"/>
      <c r="AJ12" s="1136"/>
      <c r="AK12" s="1097"/>
      <c r="AL12" s="1097"/>
      <c r="AM12" s="1097"/>
      <c r="AN12" s="389"/>
      <c r="AO12" s="404"/>
      <c r="AP12" s="404"/>
      <c r="AQ12" s="383"/>
      <c r="AR12" s="383"/>
      <c r="AS12" s="383"/>
      <c r="AT12" s="383"/>
      <c r="AU12" s="372"/>
      <c r="AV12" s="372"/>
      <c r="AZ12" s="374"/>
      <c r="BA12" s="374"/>
      <c r="BB12" s="374"/>
      <c r="BC12" s="374"/>
      <c r="BD12" s="374"/>
      <c r="BE12" s="374"/>
      <c r="BF12" s="370"/>
      <c r="BG12" s="374"/>
      <c r="BH12" s="374"/>
      <c r="BI12" s="374"/>
      <c r="BJ12" s="374"/>
      <c r="BK12" s="370"/>
      <c r="BL12" s="370"/>
      <c r="CE12" s="366"/>
      <c r="CF12" s="366"/>
      <c r="CG12" s="366"/>
      <c r="CH12" s="366"/>
      <c r="CI12" s="366"/>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row>
    <row r="13" spans="1:247" ht="15" customHeight="1" x14ac:dyDescent="0.3">
      <c r="A13" s="1112"/>
      <c r="B13" s="1112"/>
      <c r="C13" s="1112">
        <v>1</v>
      </c>
      <c r="D13" s="1112"/>
      <c r="E13" s="1112">
        <v>2</v>
      </c>
      <c r="F13" s="1112"/>
      <c r="G13" s="1112">
        <v>3</v>
      </c>
      <c r="H13" s="1112"/>
      <c r="I13" s="1112">
        <v>4</v>
      </c>
      <c r="J13" s="1112"/>
      <c r="K13" s="1112">
        <v>5</v>
      </c>
      <c r="L13" s="1112"/>
      <c r="M13" s="1112">
        <v>6</v>
      </c>
      <c r="N13" s="1112"/>
      <c r="O13" s="1112">
        <v>7</v>
      </c>
      <c r="P13" s="1112"/>
      <c r="Q13" s="1112">
        <v>8</v>
      </c>
      <c r="R13" s="1112"/>
      <c r="S13" s="1112">
        <v>9</v>
      </c>
      <c r="T13" s="1112"/>
      <c r="U13" s="1112">
        <v>10</v>
      </c>
      <c r="V13" s="1112"/>
      <c r="W13" s="1112">
        <v>11</v>
      </c>
      <c r="X13" s="1112"/>
      <c r="Y13" s="1112">
        <v>12</v>
      </c>
      <c r="Z13" s="1112"/>
      <c r="AA13" s="1112">
        <v>13</v>
      </c>
      <c r="AB13" s="1112"/>
      <c r="AC13" s="1112">
        <v>14</v>
      </c>
      <c r="AD13" s="1112"/>
      <c r="AE13" s="1112">
        <v>15</v>
      </c>
      <c r="AF13" s="1112"/>
      <c r="AG13" s="1112">
        <v>16</v>
      </c>
      <c r="AH13" s="1112"/>
      <c r="AI13" s="579"/>
      <c r="AJ13" s="579"/>
      <c r="AK13" s="579"/>
      <c r="AL13" s="579"/>
      <c r="AM13" s="579"/>
      <c r="AN13" s="383"/>
      <c r="AO13" s="383"/>
      <c r="AP13" s="383"/>
      <c r="AQ13" s="383"/>
      <c r="AR13" s="383"/>
      <c r="AS13" s="383"/>
      <c r="AT13" s="383"/>
      <c r="AU13" s="372"/>
      <c r="AV13" s="392"/>
      <c r="AW13" s="393"/>
      <c r="AZ13" s="394"/>
      <c r="BA13" s="374"/>
      <c r="BB13" s="391"/>
      <c r="BC13" s="374"/>
      <c r="BD13" s="374"/>
      <c r="BE13" s="391"/>
      <c r="BF13" s="370"/>
      <c r="BG13" s="370"/>
      <c r="BH13" s="370"/>
      <c r="BI13" s="370"/>
      <c r="BJ13" s="370"/>
      <c r="BK13" s="370"/>
      <c r="BL13" s="370"/>
      <c r="BM13" s="368"/>
      <c r="BN13" s="368"/>
      <c r="BO13" s="368"/>
      <c r="BP13" s="368"/>
      <c r="CE13" s="366"/>
      <c r="CF13" s="366"/>
      <c r="CG13" s="366"/>
      <c r="CH13" s="366"/>
      <c r="CI13" s="366"/>
      <c r="CJ13" s="366"/>
      <c r="CK13" s="366"/>
      <c r="CL13" s="366"/>
      <c r="CM13" s="366"/>
      <c r="CN13" s="366"/>
      <c r="CO13" s="366"/>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row>
    <row r="14" spans="1:247" ht="15" customHeight="1" x14ac:dyDescent="0.3">
      <c r="A14" s="395"/>
      <c r="B14" s="395"/>
      <c r="C14" s="1131" t="s">
        <v>307</v>
      </c>
      <c r="D14" s="1131"/>
      <c r="E14" s="1128" t="s">
        <v>334</v>
      </c>
      <c r="F14" s="1128"/>
      <c r="G14" s="1128" t="s">
        <v>334</v>
      </c>
      <c r="H14" s="1128"/>
      <c r="I14" s="1131" t="s">
        <v>333</v>
      </c>
      <c r="J14" s="1131"/>
      <c r="K14" s="1131" t="s">
        <v>330</v>
      </c>
      <c r="L14" s="1131"/>
      <c r="M14" s="1128" t="s">
        <v>334</v>
      </c>
      <c r="N14" s="1128"/>
      <c r="O14" s="1128" t="s">
        <v>334</v>
      </c>
      <c r="P14" s="1128"/>
      <c r="Q14" s="1131" t="s">
        <v>329</v>
      </c>
      <c r="R14" s="1131"/>
      <c r="S14" s="1131" t="s">
        <v>328</v>
      </c>
      <c r="T14" s="1131"/>
      <c r="U14" s="1128" t="s">
        <v>334</v>
      </c>
      <c r="V14" s="1128"/>
      <c r="W14" s="1128" t="s">
        <v>334</v>
      </c>
      <c r="X14" s="1128"/>
      <c r="Y14" s="1131" t="s">
        <v>331</v>
      </c>
      <c r="Z14" s="1131"/>
      <c r="AA14" s="1131" t="s">
        <v>332</v>
      </c>
      <c r="AB14" s="1131"/>
      <c r="AC14" s="1128" t="s">
        <v>334</v>
      </c>
      <c r="AD14" s="1128"/>
      <c r="AE14" s="1128" t="s">
        <v>334</v>
      </c>
      <c r="AF14" s="1128"/>
      <c r="AG14" s="1131" t="s">
        <v>327</v>
      </c>
      <c r="AH14" s="1131"/>
      <c r="AI14" s="395"/>
      <c r="AJ14" s="395"/>
      <c r="AK14" s="366"/>
      <c r="AL14" s="396"/>
      <c r="AM14" s="396"/>
      <c r="AN14" s="372"/>
      <c r="AO14" s="377"/>
      <c r="AP14" s="377"/>
      <c r="AQ14" s="377"/>
      <c r="AR14" s="377"/>
      <c r="AS14" s="377"/>
      <c r="AT14" s="377"/>
      <c r="AU14" s="372"/>
      <c r="AV14" s="392"/>
      <c r="AW14" s="393"/>
      <c r="AZ14" s="394"/>
      <c r="BA14" s="374"/>
      <c r="BB14" s="374"/>
      <c r="BC14" s="374"/>
      <c r="BD14" s="397"/>
      <c r="BE14" s="374"/>
      <c r="BF14" s="370"/>
      <c r="BG14" s="370"/>
      <c r="BH14" s="370"/>
      <c r="BI14" s="370"/>
      <c r="BJ14" s="370"/>
      <c r="BK14" s="370"/>
      <c r="BL14" s="370"/>
      <c r="BM14" s="368"/>
      <c r="BN14" s="368"/>
      <c r="BO14" s="368"/>
      <c r="BP14" s="368"/>
      <c r="CE14" s="366"/>
      <c r="CF14" s="366"/>
      <c r="CG14" s="366"/>
      <c r="CH14" s="366"/>
      <c r="CI14" s="366"/>
      <c r="CJ14" s="366"/>
      <c r="CK14" s="366"/>
      <c r="CL14" s="366"/>
      <c r="CM14" s="366"/>
      <c r="CN14" s="366"/>
      <c r="CO14" s="366"/>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row>
    <row r="15" spans="1:247" ht="15" customHeight="1" x14ac:dyDescent="0.3">
      <c r="A15" s="395"/>
      <c r="B15" s="395"/>
      <c r="C15" s="1132"/>
      <c r="D15" s="1132"/>
      <c r="E15" s="1129"/>
      <c r="F15" s="1129"/>
      <c r="G15" s="1129"/>
      <c r="H15" s="1129"/>
      <c r="I15" s="1132"/>
      <c r="J15" s="1132"/>
      <c r="K15" s="1132"/>
      <c r="L15" s="1132"/>
      <c r="M15" s="1129"/>
      <c r="N15" s="1129"/>
      <c r="O15" s="1129"/>
      <c r="P15" s="1129"/>
      <c r="Q15" s="1132"/>
      <c r="R15" s="1132"/>
      <c r="S15" s="1132"/>
      <c r="T15" s="1132"/>
      <c r="U15" s="1129"/>
      <c r="V15" s="1129"/>
      <c r="W15" s="1129"/>
      <c r="X15" s="1129"/>
      <c r="Y15" s="1132"/>
      <c r="Z15" s="1132"/>
      <c r="AA15" s="1132"/>
      <c r="AB15" s="1132"/>
      <c r="AC15" s="1129"/>
      <c r="AD15" s="1129"/>
      <c r="AE15" s="1129"/>
      <c r="AF15" s="1129"/>
      <c r="AG15" s="1132"/>
      <c r="AH15" s="1132"/>
      <c r="AI15" s="395"/>
      <c r="AJ15" s="395"/>
      <c r="AK15" s="689" t="s">
        <v>398</v>
      </c>
      <c r="AL15" s="578"/>
      <c r="AM15" s="578"/>
      <c r="AN15" s="389"/>
      <c r="AO15" s="404" t="s">
        <v>261</v>
      </c>
      <c r="AP15" s="404"/>
      <c r="AQ15" s="398"/>
      <c r="AR15" s="399"/>
      <c r="AS15" s="377"/>
      <c r="AT15" s="377"/>
      <c r="AU15" s="372"/>
      <c r="AV15" s="392"/>
      <c r="AW15" s="393"/>
      <c r="AZ15" s="394"/>
      <c r="BA15" s="374"/>
      <c r="BB15" s="391"/>
      <c r="BC15" s="374"/>
      <c r="BD15" s="390"/>
      <c r="BE15" s="391"/>
      <c r="BF15" s="370"/>
      <c r="BG15" s="370"/>
      <c r="BH15" s="370"/>
      <c r="BI15" s="370"/>
      <c r="BJ15" s="370"/>
      <c r="BK15" s="370"/>
      <c r="BL15" s="370"/>
      <c r="BM15" s="368"/>
      <c r="BN15" s="368"/>
      <c r="BO15" s="368"/>
      <c r="BP15" s="368"/>
      <c r="CE15" s="366"/>
      <c r="CF15" s="366"/>
      <c r="CG15" s="366"/>
      <c r="CH15" s="366"/>
      <c r="CI15" s="366"/>
      <c r="CJ15" s="366"/>
      <c r="CK15" s="366"/>
      <c r="CL15" s="366"/>
      <c r="CM15" s="366"/>
      <c r="CN15" s="366"/>
      <c r="CO15" s="366"/>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row>
    <row r="16" spans="1:247" ht="15" customHeight="1" x14ac:dyDescent="0.3">
      <c r="A16" s="395"/>
      <c r="B16" s="395"/>
      <c r="C16" s="1132"/>
      <c r="D16" s="1132"/>
      <c r="E16" s="1129"/>
      <c r="F16" s="1129"/>
      <c r="G16" s="1129"/>
      <c r="H16" s="1129"/>
      <c r="I16" s="1132"/>
      <c r="J16" s="1132"/>
      <c r="K16" s="1132"/>
      <c r="L16" s="1132"/>
      <c r="M16" s="1129"/>
      <c r="N16" s="1129"/>
      <c r="O16" s="1129"/>
      <c r="P16" s="1129"/>
      <c r="Q16" s="1132"/>
      <c r="R16" s="1132"/>
      <c r="S16" s="1132"/>
      <c r="T16" s="1132"/>
      <c r="U16" s="1129"/>
      <c r="V16" s="1129"/>
      <c r="W16" s="1129"/>
      <c r="X16" s="1129"/>
      <c r="Y16" s="1132"/>
      <c r="Z16" s="1132"/>
      <c r="AA16" s="1132"/>
      <c r="AB16" s="1132"/>
      <c r="AC16" s="1129"/>
      <c r="AD16" s="1129"/>
      <c r="AE16" s="1129"/>
      <c r="AF16" s="1129"/>
      <c r="AG16" s="1132"/>
      <c r="AH16" s="1132"/>
      <c r="AI16" s="395"/>
      <c r="AJ16" s="395"/>
      <c r="AK16" s="579"/>
      <c r="AL16" s="579"/>
      <c r="AM16" s="579"/>
      <c r="AN16" s="383"/>
      <c r="AO16" s="383"/>
      <c r="AP16" s="383"/>
      <c r="AQ16" s="398"/>
      <c r="AR16" s="381"/>
      <c r="AU16" s="372"/>
      <c r="AV16" s="393"/>
      <c r="AW16" s="393"/>
      <c r="AZ16" s="374"/>
      <c r="BA16" s="374"/>
      <c r="BB16" s="374"/>
      <c r="BC16" s="374"/>
      <c r="BD16" s="374"/>
      <c r="BE16" s="374"/>
      <c r="BF16" s="370"/>
      <c r="BG16" s="370"/>
      <c r="BH16" s="370"/>
      <c r="BI16" s="370"/>
      <c r="BJ16" s="370"/>
      <c r="BK16" s="370"/>
      <c r="BL16" s="370"/>
      <c r="BM16" s="368"/>
      <c r="BN16" s="368"/>
      <c r="BO16" s="368"/>
      <c r="BP16" s="368"/>
      <c r="CE16" s="366"/>
      <c r="CF16" s="366"/>
      <c r="CG16" s="366"/>
      <c r="CH16" s="366"/>
      <c r="CI16" s="366"/>
      <c r="CJ16" s="366"/>
      <c r="CK16" s="366"/>
      <c r="CL16" s="366"/>
      <c r="CM16" s="366"/>
      <c r="CN16" s="366"/>
      <c r="CO16" s="366"/>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row>
    <row r="17" spans="1:247" ht="15" customHeight="1" x14ac:dyDescent="0.3">
      <c r="A17" s="395"/>
      <c r="B17" s="395"/>
      <c r="C17" s="1133"/>
      <c r="D17" s="1133"/>
      <c r="E17" s="1130"/>
      <c r="F17" s="1130"/>
      <c r="G17" s="1130"/>
      <c r="H17" s="1130"/>
      <c r="I17" s="1133"/>
      <c r="J17" s="1133"/>
      <c r="K17" s="1133"/>
      <c r="L17" s="1133"/>
      <c r="M17" s="1130"/>
      <c r="N17" s="1130"/>
      <c r="O17" s="1130"/>
      <c r="P17" s="1130"/>
      <c r="Q17" s="1133"/>
      <c r="R17" s="1133"/>
      <c r="S17" s="1133"/>
      <c r="T17" s="1133"/>
      <c r="U17" s="1130"/>
      <c r="V17" s="1130"/>
      <c r="W17" s="1130"/>
      <c r="X17" s="1130"/>
      <c r="Y17" s="1133"/>
      <c r="Z17" s="1133"/>
      <c r="AA17" s="1133"/>
      <c r="AB17" s="1133"/>
      <c r="AC17" s="1130"/>
      <c r="AD17" s="1130"/>
      <c r="AE17" s="1130"/>
      <c r="AF17" s="1130"/>
      <c r="AG17" s="1133"/>
      <c r="AH17" s="1133"/>
      <c r="AI17" s="395"/>
      <c r="AJ17" s="395"/>
      <c r="AK17" s="396"/>
      <c r="AL17" s="396"/>
      <c r="AM17" s="396"/>
      <c r="AO17" s="375"/>
      <c r="AP17" s="396"/>
      <c r="AQ17" s="398"/>
      <c r="AR17" s="400"/>
      <c r="AU17" s="372"/>
      <c r="AZ17" s="374"/>
      <c r="BA17" s="374"/>
      <c r="BB17" s="374"/>
      <c r="BC17" s="374"/>
      <c r="BD17" s="374"/>
      <c r="BE17" s="374"/>
      <c r="BF17" s="370"/>
      <c r="BG17" s="370"/>
      <c r="BH17" s="370"/>
      <c r="BI17" s="370"/>
      <c r="BJ17" s="370"/>
      <c r="BK17" s="370"/>
      <c r="BL17" s="370"/>
      <c r="BM17" s="368"/>
      <c r="BN17" s="368"/>
      <c r="BO17" s="368"/>
      <c r="BP17" s="368"/>
      <c r="CE17" s="366"/>
      <c r="CF17" s="366"/>
      <c r="CG17" s="366"/>
      <c r="CH17" s="366"/>
      <c r="CI17" s="366"/>
      <c r="CJ17" s="366"/>
      <c r="CK17" s="366"/>
      <c r="CL17" s="366"/>
      <c r="CM17" s="366"/>
      <c r="CN17" s="366"/>
      <c r="CO17" s="366"/>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row>
    <row r="18" spans="1:247" ht="15" customHeight="1" x14ac:dyDescent="0.3">
      <c r="A18" s="401"/>
      <c r="B18" s="401"/>
      <c r="C18" s="401"/>
      <c r="D18" s="401"/>
      <c r="E18" s="401"/>
      <c r="F18" s="401"/>
      <c r="G18" s="401"/>
      <c r="H18" s="401"/>
      <c r="I18" s="401"/>
      <c r="J18" s="401"/>
      <c r="K18" s="401"/>
      <c r="L18" s="401"/>
      <c r="M18" s="401"/>
      <c r="N18" s="401"/>
      <c r="O18" s="401"/>
      <c r="P18" s="401"/>
      <c r="Q18" s="401"/>
      <c r="R18" s="401"/>
      <c r="S18" s="401"/>
      <c r="T18" s="401"/>
      <c r="U18" s="401"/>
      <c r="V18" s="401"/>
      <c r="W18" s="401"/>
      <c r="X18" s="401"/>
      <c r="Y18" s="401"/>
      <c r="Z18" s="401"/>
      <c r="AA18" s="401"/>
      <c r="AB18" s="401"/>
      <c r="AC18" s="401"/>
      <c r="AD18" s="401"/>
      <c r="AE18" s="401"/>
      <c r="AF18" s="401"/>
      <c r="AG18" s="401"/>
      <c r="AH18" s="401"/>
      <c r="AI18" s="401"/>
      <c r="AJ18" s="401"/>
      <c r="AK18" s="401"/>
      <c r="AN18" s="375"/>
      <c r="AO18" s="396"/>
      <c r="AP18" s="398"/>
      <c r="AQ18" s="382"/>
      <c r="AY18" s="374"/>
      <c r="AZ18" s="374"/>
      <c r="BA18" s="374"/>
      <c r="BB18" s="374"/>
      <c r="BC18" s="374"/>
      <c r="BD18" s="374"/>
      <c r="BE18" s="370"/>
      <c r="BF18" s="370"/>
      <c r="BG18" s="370"/>
      <c r="BH18" s="370"/>
      <c r="BI18" s="370"/>
      <c r="BJ18" s="370"/>
      <c r="BK18" s="370"/>
      <c r="BL18" s="368"/>
      <c r="BM18" s="368"/>
      <c r="BN18" s="368"/>
      <c r="BO18" s="368"/>
      <c r="CE18" s="366"/>
      <c r="CF18" s="366"/>
      <c r="CG18" s="366"/>
      <c r="CH18" s="366"/>
      <c r="CI18" s="366"/>
      <c r="CJ18" s="366"/>
      <c r="CK18" s="366"/>
      <c r="CL18" s="366"/>
      <c r="CM18" s="366"/>
      <c r="CN18" s="366"/>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row>
    <row r="19" spans="1:247" ht="15" customHeight="1" x14ac:dyDescent="0.3">
      <c r="A19" s="401"/>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N19" s="491"/>
      <c r="AO19" s="396"/>
      <c r="AP19" s="398"/>
      <c r="AQ19" s="382"/>
      <c r="AY19" s="374"/>
      <c r="AZ19" s="374"/>
      <c r="BA19" s="374"/>
      <c r="BB19" s="374"/>
      <c r="BC19" s="374"/>
      <c r="BD19" s="374"/>
      <c r="BE19" s="370"/>
      <c r="BF19" s="370"/>
      <c r="BG19" s="370"/>
      <c r="BH19" s="370"/>
      <c r="BI19" s="370"/>
      <c r="BJ19" s="370"/>
      <c r="BK19" s="370"/>
      <c r="BL19" s="368"/>
      <c r="BM19" s="368"/>
      <c r="BN19" s="368"/>
      <c r="BO19" s="368"/>
      <c r="CE19" s="366"/>
      <c r="CF19" s="366"/>
      <c r="CG19" s="366"/>
      <c r="CH19" s="366"/>
      <c r="CI19" s="366"/>
      <c r="CJ19" s="366"/>
      <c r="CK19" s="366"/>
      <c r="CL19" s="366"/>
      <c r="CM19" s="366"/>
      <c r="CN19" s="366"/>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c r="IK19" s="368"/>
      <c r="IL19" s="368"/>
    </row>
    <row r="20" spans="1:247" ht="15" customHeight="1" x14ac:dyDescent="0.3">
      <c r="A20" s="402" t="s">
        <v>226</v>
      </c>
      <c r="B20" s="403"/>
      <c r="C20" s="403"/>
      <c r="D20" s="403"/>
      <c r="E20" s="403"/>
      <c r="F20" s="403"/>
      <c r="G20" s="403"/>
      <c r="H20" s="375"/>
      <c r="I20" s="402"/>
      <c r="J20" s="1105"/>
      <c r="K20" s="1105"/>
      <c r="L20" s="1105"/>
      <c r="M20" s="402" t="s">
        <v>344</v>
      </c>
      <c r="N20" s="403"/>
      <c r="O20" s="403"/>
      <c r="P20" s="403"/>
      <c r="Q20" s="403"/>
      <c r="R20" s="403"/>
      <c r="S20" s="403"/>
      <c r="T20" s="491"/>
      <c r="U20" s="404"/>
      <c r="V20" s="404"/>
      <c r="W20" s="372"/>
      <c r="X20" s="372"/>
      <c r="Y20" s="372"/>
      <c r="Z20" s="372"/>
      <c r="AA20" s="372"/>
      <c r="AB20" s="372"/>
      <c r="AD20" s="402" t="s">
        <v>348</v>
      </c>
      <c r="AE20" s="403"/>
      <c r="AF20" s="403"/>
      <c r="AG20" s="403"/>
      <c r="AH20" s="403"/>
      <c r="AI20" s="403"/>
      <c r="AJ20" s="403"/>
      <c r="AK20" s="491"/>
      <c r="AL20" s="403"/>
      <c r="AM20" s="406"/>
      <c r="AN20" s="372"/>
      <c r="AO20" s="396"/>
      <c r="AP20" s="396"/>
      <c r="AQ20" s="396"/>
      <c r="AR20" s="398"/>
      <c r="BA20" s="384"/>
      <c r="BB20" s="384"/>
      <c r="BC20" s="384"/>
      <c r="BD20" s="384"/>
      <c r="BE20" s="374"/>
      <c r="BF20" s="374"/>
      <c r="BG20" s="374"/>
      <c r="BH20" s="374"/>
      <c r="BI20" s="374"/>
      <c r="BJ20" s="374"/>
      <c r="BK20" s="368"/>
      <c r="BL20" s="368"/>
      <c r="BM20" s="368"/>
      <c r="BN20" s="368"/>
      <c r="BO20" s="368"/>
      <c r="BP20" s="368"/>
      <c r="BQ20" s="368"/>
      <c r="BR20" s="368"/>
      <c r="BS20" s="368"/>
      <c r="BT20" s="368"/>
      <c r="BU20" s="368"/>
      <c r="BV20" s="368"/>
      <c r="BW20" s="368"/>
      <c r="BX20" s="368"/>
      <c r="BY20" s="368"/>
      <c r="BZ20" s="368"/>
      <c r="CA20" s="368"/>
      <c r="CB20" s="368"/>
      <c r="CC20" s="368"/>
      <c r="CD20" s="368"/>
      <c r="FZ20" s="366"/>
      <c r="GA20" s="366"/>
      <c r="GB20" s="366"/>
      <c r="GC20" s="366"/>
      <c r="GD20" s="366"/>
      <c r="GE20" s="366"/>
      <c r="GF20" s="366"/>
      <c r="GG20" s="366"/>
      <c r="GH20" s="366"/>
      <c r="GI20" s="366"/>
      <c r="GJ20" s="366"/>
      <c r="GK20" s="366"/>
      <c r="GL20" s="366"/>
      <c r="GM20" s="366"/>
      <c r="GN20" s="366"/>
      <c r="GO20" s="366"/>
      <c r="GP20" s="366"/>
      <c r="GQ20" s="366"/>
      <c r="GR20" s="366"/>
      <c r="GS20" s="366"/>
      <c r="GT20" s="366"/>
      <c r="GU20" s="366"/>
      <c r="GV20" s="366"/>
      <c r="GW20" s="366"/>
      <c r="GX20" s="366"/>
      <c r="GY20" s="366"/>
      <c r="GZ20" s="366"/>
      <c r="HA20" s="366"/>
      <c r="HB20" s="366"/>
      <c r="HC20" s="366"/>
      <c r="HD20" s="366"/>
      <c r="HE20" s="366"/>
    </row>
    <row r="21" spans="1:247" ht="15" customHeight="1" x14ac:dyDescent="0.3">
      <c r="A21" s="643" t="s">
        <v>345</v>
      </c>
      <c r="B21" s="403"/>
      <c r="C21" s="403"/>
      <c r="D21" s="403"/>
      <c r="E21" s="403"/>
      <c r="F21" s="403"/>
      <c r="G21" s="403"/>
      <c r="H21" s="491"/>
      <c r="I21" s="643"/>
      <c r="J21" s="1105"/>
      <c r="K21" s="1105"/>
      <c r="L21" s="1105"/>
      <c r="M21" s="643" t="s">
        <v>346</v>
      </c>
      <c r="N21" s="403"/>
      <c r="O21" s="403"/>
      <c r="P21" s="403"/>
      <c r="Q21" s="403"/>
      <c r="R21" s="403"/>
      <c r="S21" s="403"/>
      <c r="T21" s="491"/>
      <c r="U21" s="404"/>
      <c r="V21" s="404"/>
      <c r="W21" s="522"/>
      <c r="X21" s="522"/>
      <c r="Y21" s="522"/>
      <c r="Z21" s="522"/>
      <c r="AA21" s="522"/>
      <c r="AB21" s="522"/>
      <c r="AC21" s="366"/>
      <c r="AD21" s="643" t="s">
        <v>347</v>
      </c>
      <c r="AE21" s="403"/>
      <c r="AF21" s="403"/>
      <c r="AG21" s="403"/>
      <c r="AH21" s="403"/>
      <c r="AI21" s="403"/>
      <c r="AJ21" s="403"/>
      <c r="AK21" s="491"/>
      <c r="AL21" s="522"/>
      <c r="AM21" s="382"/>
      <c r="AN21" s="385"/>
      <c r="AO21" s="491"/>
      <c r="AP21" s="643"/>
      <c r="AQ21" s="386"/>
      <c r="AS21" s="366"/>
      <c r="AT21" s="366"/>
      <c r="AU21" s="366"/>
      <c r="AV21" s="366"/>
      <c r="AW21" s="366"/>
      <c r="AX21" s="366"/>
      <c r="AY21" s="366"/>
      <c r="AZ21" s="366"/>
      <c r="BA21" s="384"/>
      <c r="BB21" s="384"/>
      <c r="BC21" s="384"/>
      <c r="BD21" s="407"/>
      <c r="BE21" s="374"/>
      <c r="BF21" s="374"/>
      <c r="BG21" s="374"/>
      <c r="BH21" s="374"/>
      <c r="BI21" s="374"/>
      <c r="BJ21" s="374"/>
      <c r="BK21" s="368"/>
      <c r="BL21" s="368"/>
      <c r="BM21" s="368"/>
      <c r="BN21" s="368"/>
      <c r="BO21" s="368"/>
      <c r="BP21" s="368"/>
      <c r="BQ21" s="368"/>
      <c r="BR21" s="368"/>
      <c r="BS21" s="368"/>
      <c r="BT21" s="368"/>
      <c r="BU21" s="368"/>
      <c r="BV21" s="368"/>
      <c r="BW21" s="368"/>
      <c r="BX21" s="368"/>
      <c r="BY21" s="368"/>
      <c r="BZ21" s="368"/>
      <c r="CA21" s="368"/>
      <c r="CB21" s="368"/>
      <c r="CC21" s="368"/>
      <c r="CD21" s="368"/>
      <c r="FZ21" s="366"/>
      <c r="GA21" s="366"/>
      <c r="GB21" s="366"/>
      <c r="GC21" s="366"/>
      <c r="GD21" s="366"/>
      <c r="GE21" s="366"/>
      <c r="GF21" s="366"/>
      <c r="GG21" s="366"/>
      <c r="GH21" s="366"/>
      <c r="GI21" s="366"/>
      <c r="GJ21" s="366"/>
      <c r="GK21" s="366"/>
      <c r="GL21" s="366"/>
      <c r="GM21" s="366"/>
      <c r="GN21" s="366"/>
      <c r="GO21" s="366"/>
      <c r="GP21" s="366"/>
      <c r="GQ21" s="366"/>
      <c r="GR21" s="366"/>
      <c r="GS21" s="366"/>
      <c r="GT21" s="366"/>
      <c r="GU21" s="366"/>
      <c r="GV21" s="366"/>
      <c r="GW21" s="366"/>
      <c r="GX21" s="366"/>
      <c r="GY21" s="366"/>
      <c r="GZ21" s="366"/>
      <c r="HA21" s="366"/>
      <c r="HB21" s="366"/>
      <c r="HC21" s="366"/>
      <c r="HD21" s="366"/>
      <c r="HE21" s="366"/>
    </row>
    <row r="22" spans="1:247" ht="16.2" x14ac:dyDescent="0.3">
      <c r="A22" s="402"/>
      <c r="B22" s="403"/>
      <c r="C22" s="403"/>
      <c r="D22" s="1094" t="s">
        <v>227</v>
      </c>
      <c r="E22" s="1094"/>
      <c r="F22" s="403"/>
      <c r="G22" s="403"/>
      <c r="H22" s="375"/>
      <c r="I22" s="402"/>
      <c r="L22" s="403"/>
      <c r="M22" s="403"/>
      <c r="N22" s="1094"/>
      <c r="O22" s="1094"/>
      <c r="P22" s="403"/>
      <c r="Q22" s="403"/>
      <c r="R22" s="1094" t="s">
        <v>343</v>
      </c>
      <c r="S22" s="1094"/>
      <c r="T22" s="372"/>
      <c r="U22" s="372"/>
      <c r="V22" s="372"/>
      <c r="W22" s="372"/>
      <c r="X22" s="372"/>
      <c r="AB22" s="402"/>
      <c r="AC22" s="403"/>
      <c r="AD22" s="403"/>
      <c r="AE22" s="1094"/>
      <c r="AF22" s="1094"/>
      <c r="AG22" s="403"/>
      <c r="AH22" s="403"/>
      <c r="AI22" s="491"/>
      <c r="AJ22" s="367"/>
      <c r="AK22" s="367"/>
      <c r="AL22" s="372"/>
      <c r="AM22" s="375"/>
      <c r="AN22" s="405"/>
      <c r="AO22" s="375"/>
      <c r="AP22" s="372"/>
      <c r="AY22" s="384"/>
      <c r="AZ22" s="384"/>
      <c r="BA22" s="384"/>
      <c r="BB22" s="407"/>
      <c r="BC22" s="374"/>
      <c r="BD22" s="374"/>
      <c r="BE22" s="374"/>
      <c r="BF22" s="374"/>
      <c r="BG22" s="374"/>
      <c r="BH22" s="374"/>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FX22" s="366"/>
      <c r="FY22" s="366"/>
      <c r="FZ22" s="366"/>
      <c r="GA22" s="366"/>
      <c r="GB22" s="366"/>
      <c r="GC22" s="366"/>
      <c r="GD22" s="366"/>
      <c r="GE22" s="366"/>
      <c r="GF22" s="366"/>
      <c r="GG22" s="366"/>
      <c r="GH22" s="366"/>
      <c r="GI22" s="366"/>
      <c r="GJ22" s="366"/>
      <c r="GK22" s="366"/>
      <c r="GL22" s="366"/>
      <c r="GM22" s="366"/>
      <c r="GN22" s="366"/>
      <c r="GO22" s="366"/>
      <c r="GP22" s="366"/>
      <c r="GQ22" s="366"/>
      <c r="GR22" s="366"/>
      <c r="GS22" s="366"/>
      <c r="GT22" s="366"/>
      <c r="GU22" s="366"/>
      <c r="GV22" s="366"/>
      <c r="GW22" s="366"/>
      <c r="GX22" s="366"/>
      <c r="GY22" s="366"/>
      <c r="GZ22" s="366"/>
      <c r="HA22" s="366"/>
      <c r="HB22" s="366"/>
      <c r="HC22" s="366"/>
      <c r="HD22" s="366"/>
      <c r="HE22" s="366"/>
    </row>
    <row r="23" spans="1:247" ht="15" customHeight="1" thickBot="1" x14ac:dyDescent="0.35">
      <c r="A23" s="386"/>
      <c r="B23" s="386"/>
      <c r="C23" s="386"/>
      <c r="D23" s="386"/>
      <c r="E23" s="598"/>
      <c r="F23" s="599"/>
      <c r="G23" s="382"/>
      <c r="H23" s="398" t="s">
        <v>472</v>
      </c>
      <c r="I23" s="488"/>
      <c r="J23" s="367"/>
      <c r="K23" s="383"/>
      <c r="L23" s="403"/>
      <c r="M23" s="403"/>
      <c r="N23" s="421"/>
      <c r="O23" s="639"/>
      <c r="P23" s="640"/>
      <c r="Q23" s="640"/>
      <c r="R23" s="642"/>
      <c r="S23" s="598"/>
      <c r="T23" s="641"/>
      <c r="U23" s="641"/>
      <c r="V23" s="641"/>
      <c r="W23" s="383"/>
      <c r="X23" s="383"/>
      <c r="Z23" s="1094">
        <v>44250</v>
      </c>
      <c r="AA23" s="1094"/>
      <c r="AB23" s="1094"/>
      <c r="AD23" s="402"/>
      <c r="AE23" s="403"/>
      <c r="AF23" s="403"/>
      <c r="AG23" s="1094" t="s">
        <v>349</v>
      </c>
      <c r="AH23" s="1094"/>
      <c r="AI23" s="403"/>
      <c r="AJ23" s="403"/>
      <c r="AK23" s="491"/>
      <c r="AL23" s="372"/>
      <c r="AM23" s="372"/>
      <c r="AO23" s="375"/>
      <c r="AP23" s="375"/>
      <c r="AQ23" s="382"/>
      <c r="AR23" s="382"/>
      <c r="BA23" s="384"/>
      <c r="BB23" s="384"/>
      <c r="BC23" s="384"/>
      <c r="BD23" s="407"/>
      <c r="BE23" s="370"/>
      <c r="BF23" s="370"/>
      <c r="BG23" s="370"/>
      <c r="BH23" s="370"/>
      <c r="BI23" s="370"/>
      <c r="BJ23" s="374"/>
      <c r="BK23" s="368"/>
      <c r="BL23" s="368"/>
      <c r="BM23" s="368"/>
      <c r="BN23" s="368"/>
      <c r="BO23" s="368"/>
      <c r="BP23" s="368"/>
      <c r="BQ23" s="368"/>
      <c r="BR23" s="368"/>
      <c r="BS23" s="368"/>
      <c r="BT23" s="368"/>
      <c r="BU23" s="368"/>
      <c r="BV23" s="368"/>
      <c r="BW23" s="368"/>
      <c r="BX23" s="368"/>
      <c r="BY23" s="368"/>
      <c r="BZ23" s="368"/>
      <c r="CA23" s="368"/>
      <c r="CB23" s="368"/>
      <c r="CC23" s="368"/>
      <c r="CD23" s="368"/>
      <c r="HF23" s="368"/>
      <c r="HG23" s="368"/>
    </row>
    <row r="24" spans="1:247" ht="14.25" customHeight="1" thickBot="1" x14ac:dyDescent="0.35">
      <c r="A24" s="386"/>
      <c r="B24" s="595"/>
      <c r="C24" s="490"/>
      <c r="D24" s="1103">
        <v>-591</v>
      </c>
      <c r="E24" s="1104"/>
      <c r="F24" s="600"/>
      <c r="G24" s="492"/>
      <c r="H24" s="375"/>
      <c r="I24" s="383"/>
      <c r="J24" s="383"/>
      <c r="K24" s="383"/>
      <c r="L24" s="386"/>
      <c r="M24" s="386"/>
      <c r="N24" s="386"/>
      <c r="O24" s="598"/>
      <c r="P24" s="599"/>
      <c r="Q24" s="382"/>
      <c r="R24" s="1103">
        <v>-871</v>
      </c>
      <c r="S24" s="1104"/>
      <c r="T24" s="386"/>
      <c r="U24" s="386"/>
      <c r="V24" s="386"/>
      <c r="W24" s="598"/>
      <c r="X24" s="599"/>
      <c r="Y24" s="839"/>
      <c r="Z24" s="1095" t="s">
        <v>751</v>
      </c>
      <c r="AA24" s="1095"/>
      <c r="AB24" s="1095"/>
      <c r="AD24" s="386"/>
      <c r="AE24" s="386"/>
      <c r="AF24" s="386"/>
      <c r="AG24" s="386"/>
      <c r="AH24" s="598"/>
      <c r="AI24" s="599"/>
      <c r="AJ24" s="382"/>
      <c r="AL24" s="376"/>
      <c r="AM24" s="376"/>
      <c r="AN24" s="372"/>
      <c r="AO24" s="376"/>
      <c r="AP24" s="376"/>
      <c r="AQ24" s="375"/>
      <c r="AR24" s="375"/>
      <c r="BA24" s="408"/>
      <c r="BB24" s="384"/>
      <c r="BC24" s="384"/>
      <c r="BD24" s="407"/>
      <c r="BE24" s="370"/>
      <c r="BF24" s="370"/>
      <c r="BG24" s="370"/>
      <c r="BH24" s="370"/>
      <c r="BI24" s="370"/>
      <c r="BJ24" s="374"/>
      <c r="BK24" s="368"/>
      <c r="BL24" s="368"/>
      <c r="BM24" s="368"/>
      <c r="BN24" s="368"/>
      <c r="BO24" s="368"/>
      <c r="BP24" s="368"/>
      <c r="BQ24" s="368"/>
      <c r="BR24" s="368"/>
      <c r="BS24" s="368"/>
      <c r="BT24" s="368"/>
      <c r="BU24" s="368"/>
      <c r="BV24" s="368"/>
      <c r="BW24" s="368"/>
      <c r="BX24" s="368"/>
      <c r="BY24" s="368"/>
      <c r="BZ24" s="368"/>
      <c r="CA24" s="368"/>
      <c r="CB24" s="368"/>
      <c r="CC24" s="368"/>
      <c r="CD24" s="368"/>
      <c r="GD24" s="366"/>
      <c r="GE24" s="366"/>
      <c r="GF24" s="366"/>
      <c r="GG24" s="366"/>
      <c r="GH24" s="366"/>
      <c r="GI24" s="366"/>
      <c r="GJ24" s="366"/>
      <c r="GK24" s="366"/>
      <c r="GL24" s="366"/>
      <c r="GM24" s="366"/>
      <c r="GN24" s="366"/>
      <c r="GO24" s="366"/>
      <c r="GP24" s="366"/>
      <c r="GQ24" s="366"/>
      <c r="GR24" s="366"/>
      <c r="GS24" s="366"/>
      <c r="GT24" s="366"/>
      <c r="GU24" s="366"/>
      <c r="GV24" s="366"/>
      <c r="GW24" s="366"/>
      <c r="GX24" s="366"/>
      <c r="GY24" s="366"/>
      <c r="GZ24" s="366"/>
      <c r="HA24" s="366"/>
      <c r="HB24" s="366"/>
      <c r="HC24" s="366"/>
      <c r="HD24" s="366"/>
      <c r="HE24" s="366"/>
    </row>
    <row r="25" spans="1:247" ht="15" customHeight="1" thickBot="1" x14ac:dyDescent="0.35">
      <c r="A25" s="386"/>
      <c r="B25" s="596"/>
      <c r="C25" s="425"/>
      <c r="D25" s="1096" t="s">
        <v>805</v>
      </c>
      <c r="E25" s="1096"/>
      <c r="F25" s="601"/>
      <c r="G25" s="386"/>
      <c r="H25" s="838"/>
      <c r="I25" s="899"/>
      <c r="J25" s="899"/>
      <c r="K25" s="487"/>
      <c r="L25" s="595"/>
      <c r="M25" s="490"/>
      <c r="N25" s="1103">
        <v>-805</v>
      </c>
      <c r="O25" s="1104"/>
      <c r="P25" s="600"/>
      <c r="Q25" s="492"/>
      <c r="R25" s="1096" t="s">
        <v>856</v>
      </c>
      <c r="S25" s="1096"/>
      <c r="T25" s="595"/>
      <c r="U25" s="490"/>
      <c r="V25" s="1103">
        <v>-807</v>
      </c>
      <c r="W25" s="1104"/>
      <c r="X25" s="600"/>
      <c r="Y25" s="492"/>
      <c r="Z25" s="1097">
        <v>44605</v>
      </c>
      <c r="AA25" s="1097"/>
      <c r="AB25" s="1097"/>
      <c r="AD25" s="386"/>
      <c r="AE25" s="595"/>
      <c r="AF25" s="1106">
        <v>-869</v>
      </c>
      <c r="AG25" s="1103"/>
      <c r="AH25" s="1103"/>
      <c r="AI25" s="1107"/>
      <c r="AJ25" s="492"/>
      <c r="AL25" s="1094">
        <v>44250</v>
      </c>
      <c r="AM25" s="1094"/>
      <c r="AN25" s="1094"/>
      <c r="AO25" s="381"/>
      <c r="AP25" s="381"/>
      <c r="AQ25" s="381"/>
      <c r="AR25" s="375"/>
      <c r="BA25" s="408"/>
      <c r="BB25" s="384"/>
      <c r="BC25" s="384"/>
      <c r="BD25" s="407"/>
      <c r="BE25" s="370"/>
      <c r="BF25" s="370"/>
      <c r="BG25" s="370"/>
      <c r="BH25" s="370"/>
      <c r="BI25" s="370"/>
      <c r="BJ25" s="374"/>
      <c r="BK25" s="368"/>
      <c r="BL25" s="368"/>
      <c r="BM25" s="368"/>
      <c r="BN25" s="368"/>
      <c r="BO25" s="368"/>
      <c r="BP25" s="368"/>
      <c r="BQ25" s="368"/>
      <c r="BR25" s="368"/>
      <c r="BS25" s="368"/>
      <c r="BT25" s="368"/>
      <c r="BU25" s="368"/>
      <c r="BV25" s="368"/>
      <c r="BW25" s="368"/>
      <c r="BX25" s="368"/>
      <c r="BY25" s="368"/>
      <c r="BZ25" s="368"/>
      <c r="CA25" s="368"/>
      <c r="CB25" s="368"/>
      <c r="CC25" s="368"/>
      <c r="CD25" s="368"/>
      <c r="GD25" s="366"/>
      <c r="GE25" s="366"/>
      <c r="GF25" s="366"/>
      <c r="GG25" s="366"/>
      <c r="GH25" s="366"/>
      <c r="GI25" s="366"/>
      <c r="GJ25" s="366"/>
      <c r="GK25" s="366"/>
      <c r="GL25" s="366"/>
      <c r="GM25" s="366"/>
      <c r="GN25" s="366"/>
      <c r="GO25" s="366"/>
      <c r="GP25" s="366"/>
      <c r="GQ25" s="366"/>
      <c r="GR25" s="366"/>
      <c r="GS25" s="366"/>
      <c r="GT25" s="366"/>
      <c r="GU25" s="366"/>
      <c r="GV25" s="366"/>
      <c r="GW25" s="366"/>
      <c r="GX25" s="366"/>
      <c r="GY25" s="366"/>
      <c r="GZ25" s="366"/>
      <c r="HA25" s="366"/>
      <c r="HB25" s="366"/>
      <c r="HC25" s="366"/>
      <c r="HD25" s="366"/>
      <c r="HE25" s="366"/>
    </row>
    <row r="26" spans="1:247" ht="15" customHeight="1" thickBot="1" x14ac:dyDescent="0.35">
      <c r="A26" s="597"/>
      <c r="B26" s="1108">
        <v>-561</v>
      </c>
      <c r="C26" s="1109"/>
      <c r="D26" s="486"/>
      <c r="E26" s="597"/>
      <c r="F26" s="1108">
        <v>-563</v>
      </c>
      <c r="G26" s="1109"/>
      <c r="H26" s="1097">
        <v>44528</v>
      </c>
      <c r="I26" s="1097"/>
      <c r="J26" s="1097"/>
      <c r="K26" s="383"/>
      <c r="L26" s="596"/>
      <c r="M26" s="425"/>
      <c r="N26" s="1096" t="s">
        <v>928</v>
      </c>
      <c r="O26" s="1096"/>
      <c r="P26" s="601"/>
      <c r="Q26" s="386"/>
      <c r="R26" s="386"/>
      <c r="S26" s="386"/>
      <c r="T26" s="596"/>
      <c r="U26" s="425"/>
      <c r="V26" s="1096" t="s">
        <v>929</v>
      </c>
      <c r="W26" s="1096"/>
      <c r="X26" s="601"/>
      <c r="Y26" s="386"/>
      <c r="Z26" s="1101" t="s">
        <v>469</v>
      </c>
      <c r="AA26" s="1101"/>
      <c r="AB26" s="1101"/>
      <c r="AD26" s="386"/>
      <c r="AE26" s="596"/>
      <c r="AF26" s="1110" t="s">
        <v>752</v>
      </c>
      <c r="AG26" s="1096"/>
      <c r="AH26" s="1096"/>
      <c r="AI26" s="1111"/>
      <c r="AJ26" s="386"/>
      <c r="AK26" s="839"/>
      <c r="AL26" s="1095" t="s">
        <v>751</v>
      </c>
      <c r="AM26" s="1095"/>
      <c r="AN26" s="1095"/>
      <c r="AO26" s="375"/>
      <c r="AP26" s="375"/>
      <c r="AQ26" s="376"/>
      <c r="AR26" s="376"/>
      <c r="BA26" s="408"/>
      <c r="BB26" s="384"/>
      <c r="BC26" s="384"/>
      <c r="BD26" s="407"/>
      <c r="BE26" s="370"/>
      <c r="BF26" s="370"/>
      <c r="BG26" s="370"/>
      <c r="BH26" s="370"/>
      <c r="BI26" s="370"/>
      <c r="BJ26" s="374"/>
      <c r="BK26" s="368"/>
      <c r="BL26" s="368"/>
      <c r="BM26" s="368"/>
      <c r="BN26" s="368"/>
      <c r="BO26" s="368"/>
      <c r="BP26" s="368"/>
      <c r="BQ26" s="368"/>
      <c r="BR26" s="368"/>
      <c r="BS26" s="368"/>
      <c r="BT26" s="368"/>
      <c r="BU26" s="368"/>
      <c r="BV26" s="368"/>
      <c r="BW26" s="368"/>
      <c r="BX26" s="368"/>
      <c r="BY26" s="368"/>
      <c r="BZ26" s="368"/>
      <c r="CA26" s="368"/>
      <c r="CB26" s="368"/>
      <c r="CC26" s="368"/>
      <c r="CD26" s="368"/>
      <c r="GD26" s="366"/>
      <c r="GE26" s="366"/>
      <c r="GF26" s="366"/>
      <c r="GG26" s="366"/>
      <c r="GH26" s="366"/>
      <c r="GI26" s="366"/>
      <c r="GJ26" s="366"/>
      <c r="GK26" s="366"/>
      <c r="GL26" s="366"/>
      <c r="GM26" s="366"/>
      <c r="GN26" s="366"/>
      <c r="GO26" s="366"/>
      <c r="GP26" s="366"/>
      <c r="GQ26" s="366"/>
      <c r="GR26" s="366"/>
      <c r="GS26" s="366"/>
      <c r="GT26" s="366"/>
      <c r="GU26" s="366"/>
      <c r="GV26" s="366"/>
      <c r="GW26" s="366"/>
      <c r="GX26" s="366"/>
      <c r="GY26" s="366"/>
      <c r="GZ26" s="366"/>
      <c r="HA26" s="366"/>
      <c r="HB26" s="366"/>
      <c r="HC26" s="366"/>
      <c r="HD26" s="366"/>
      <c r="HE26" s="366"/>
    </row>
    <row r="27" spans="1:247" ht="15" customHeight="1" x14ac:dyDescent="0.3">
      <c r="A27" s="491"/>
      <c r="B27" s="1098" t="s">
        <v>920</v>
      </c>
      <c r="C27" s="1099"/>
      <c r="D27" s="386"/>
      <c r="E27" s="491"/>
      <c r="F27" s="1098" t="s">
        <v>921</v>
      </c>
      <c r="G27" s="1099"/>
      <c r="H27" s="1097" t="s">
        <v>469</v>
      </c>
      <c r="I27" s="1097"/>
      <c r="J27" s="1097"/>
      <c r="K27" s="383"/>
      <c r="L27" s="1108">
        <v>-711</v>
      </c>
      <c r="M27" s="1109"/>
      <c r="N27" s="486"/>
      <c r="O27" s="597"/>
      <c r="P27" s="1108">
        <v>-713</v>
      </c>
      <c r="Q27" s="1109"/>
      <c r="R27" s="489"/>
      <c r="S27" s="597"/>
      <c r="T27" s="1108">
        <v>-715</v>
      </c>
      <c r="U27" s="1109"/>
      <c r="V27" s="486"/>
      <c r="W27" s="597"/>
      <c r="X27" s="1108">
        <v>-717</v>
      </c>
      <c r="Y27" s="1109"/>
      <c r="Z27" s="1097">
        <v>44577</v>
      </c>
      <c r="AA27" s="1097"/>
      <c r="AB27" s="1097"/>
      <c r="AD27" s="597"/>
      <c r="AE27" s="1108">
        <v>-801</v>
      </c>
      <c r="AF27" s="1109"/>
      <c r="AG27" s="486"/>
      <c r="AH27" s="597"/>
      <c r="AI27" s="1108">
        <v>-803</v>
      </c>
      <c r="AJ27" s="1109"/>
      <c r="AK27" s="489"/>
      <c r="AL27" s="1097">
        <v>44605</v>
      </c>
      <c r="AM27" s="1097"/>
      <c r="AN27" s="1097"/>
      <c r="AO27" s="375"/>
      <c r="AP27" s="375"/>
      <c r="AQ27" s="381"/>
      <c r="AR27" s="381"/>
      <c r="BA27" s="408"/>
      <c r="BB27" s="384"/>
      <c r="BC27" s="384"/>
      <c r="BD27" s="407"/>
      <c r="BE27" s="374"/>
      <c r="BF27" s="374"/>
      <c r="BG27" s="374"/>
      <c r="BH27" s="374"/>
      <c r="BI27" s="374"/>
      <c r="BJ27" s="374"/>
      <c r="BK27" s="368"/>
      <c r="BT27" s="368"/>
      <c r="BU27" s="368"/>
      <c r="BV27" s="368"/>
      <c r="BW27" s="368"/>
      <c r="BX27" s="368"/>
      <c r="BY27" s="368"/>
      <c r="BZ27" s="368"/>
      <c r="CA27" s="368"/>
      <c r="CB27" s="368"/>
      <c r="CC27" s="368"/>
      <c r="CD27" s="368"/>
      <c r="GN27" s="366"/>
      <c r="GO27" s="366"/>
      <c r="GP27" s="366"/>
      <c r="GQ27" s="366"/>
      <c r="GR27" s="366"/>
      <c r="GS27" s="366"/>
      <c r="GT27" s="366"/>
      <c r="GU27" s="366"/>
      <c r="GV27" s="366"/>
      <c r="GW27" s="366"/>
      <c r="GX27" s="366"/>
      <c r="GY27" s="366"/>
      <c r="GZ27" s="366"/>
      <c r="HA27" s="366"/>
      <c r="HB27" s="366"/>
      <c r="HC27" s="366"/>
      <c r="HD27" s="366"/>
      <c r="HE27" s="366"/>
    </row>
    <row r="28" spans="1:247" ht="15" customHeight="1" x14ac:dyDescent="0.3">
      <c r="A28" s="1093" t="s">
        <v>801</v>
      </c>
      <c r="B28" s="1093"/>
      <c r="C28" s="1093" t="s">
        <v>802</v>
      </c>
      <c r="D28" s="1093"/>
      <c r="E28" s="1093" t="s">
        <v>803</v>
      </c>
      <c r="F28" s="1093"/>
      <c r="G28" s="1093" t="s">
        <v>804</v>
      </c>
      <c r="H28" s="1093"/>
      <c r="I28" s="400"/>
      <c r="L28" s="1098" t="s">
        <v>920</v>
      </c>
      <c r="M28" s="1099"/>
      <c r="N28" s="386"/>
      <c r="O28" s="491"/>
      <c r="P28" s="1098" t="s">
        <v>921</v>
      </c>
      <c r="Q28" s="1099"/>
      <c r="R28" s="380"/>
      <c r="S28" s="491"/>
      <c r="T28" s="1098" t="s">
        <v>926</v>
      </c>
      <c r="U28" s="1099"/>
      <c r="V28" s="386"/>
      <c r="W28" s="491"/>
      <c r="X28" s="1098" t="s">
        <v>927</v>
      </c>
      <c r="Y28" s="1099"/>
      <c r="Z28" s="1100" t="s">
        <v>469</v>
      </c>
      <c r="AA28" s="1100"/>
      <c r="AB28" s="1100"/>
      <c r="AD28" s="491"/>
      <c r="AE28" s="1098" t="s">
        <v>920</v>
      </c>
      <c r="AF28" s="1099"/>
      <c r="AG28" s="386"/>
      <c r="AH28" s="491"/>
      <c r="AI28" s="1098" t="s">
        <v>921</v>
      </c>
      <c r="AJ28" s="1099"/>
      <c r="AK28" s="380"/>
      <c r="AL28" s="1097" t="s">
        <v>469</v>
      </c>
      <c r="AM28" s="1097"/>
      <c r="AN28" s="1097"/>
      <c r="AO28" s="412"/>
      <c r="AP28" s="413"/>
      <c r="AQ28" s="412"/>
      <c r="AR28" s="412"/>
      <c r="BA28" s="408"/>
      <c r="BB28" s="384"/>
      <c r="BC28" s="384"/>
      <c r="BD28" s="384"/>
      <c r="BE28" s="374"/>
      <c r="BF28" s="374"/>
      <c r="BG28" s="374"/>
      <c r="BH28" s="374"/>
      <c r="BI28" s="374"/>
      <c r="BJ28" s="374"/>
      <c r="BK28" s="368"/>
      <c r="BT28" s="368"/>
      <c r="BU28" s="368"/>
      <c r="BV28" s="368"/>
      <c r="BW28" s="368"/>
      <c r="BX28" s="368"/>
      <c r="BY28" s="368"/>
      <c r="BZ28" s="368"/>
      <c r="CA28" s="368"/>
      <c r="CB28" s="368"/>
      <c r="CC28" s="368"/>
      <c r="CD28" s="368"/>
      <c r="GN28" s="366"/>
      <c r="GO28" s="366"/>
      <c r="GP28" s="366"/>
      <c r="GQ28" s="366"/>
      <c r="GR28" s="366"/>
      <c r="GS28" s="366"/>
      <c r="GT28" s="366"/>
      <c r="GU28" s="366"/>
      <c r="GV28" s="366"/>
      <c r="GW28" s="366"/>
      <c r="GX28" s="366"/>
      <c r="GY28" s="366"/>
      <c r="GZ28" s="366"/>
      <c r="HA28" s="366"/>
      <c r="HB28" s="366"/>
      <c r="HC28" s="366"/>
      <c r="HD28" s="366"/>
      <c r="HE28" s="366"/>
    </row>
    <row r="29" spans="1:247" ht="15" customHeight="1" x14ac:dyDescent="0.3">
      <c r="A29" s="1093"/>
      <c r="B29" s="1093"/>
      <c r="C29" s="725"/>
      <c r="D29" s="725"/>
      <c r="E29" s="725"/>
      <c r="F29" s="725"/>
      <c r="G29" s="725"/>
      <c r="H29" s="725"/>
      <c r="I29" s="400"/>
      <c r="K29" s="1093" t="s">
        <v>857</v>
      </c>
      <c r="L29" s="1093"/>
      <c r="M29" s="1093" t="s">
        <v>858</v>
      </c>
      <c r="N29" s="1093"/>
      <c r="O29" s="1093" t="s">
        <v>859</v>
      </c>
      <c r="P29" s="1093"/>
      <c r="Q29" s="1093" t="s">
        <v>860</v>
      </c>
      <c r="R29" s="1093"/>
      <c r="S29" s="1093" t="s">
        <v>861</v>
      </c>
      <c r="T29" s="1093"/>
      <c r="U29" s="1093" t="s">
        <v>862</v>
      </c>
      <c r="V29" s="1093"/>
      <c r="W29" s="1093" t="s">
        <v>863</v>
      </c>
      <c r="X29" s="1093"/>
      <c r="Y29" s="1093" t="s">
        <v>864</v>
      </c>
      <c r="Z29" s="1093"/>
      <c r="AA29" s="727"/>
      <c r="AB29" s="491"/>
      <c r="AD29" s="1093" t="s">
        <v>865</v>
      </c>
      <c r="AE29" s="1093"/>
      <c r="AF29" s="1093" t="s">
        <v>866</v>
      </c>
      <c r="AG29" s="1093"/>
      <c r="AH29" s="1093" t="s">
        <v>869</v>
      </c>
      <c r="AI29" s="1093"/>
      <c r="AJ29" s="1093" t="s">
        <v>870</v>
      </c>
      <c r="AK29" s="1093"/>
      <c r="AL29" s="381"/>
      <c r="AM29" s="381"/>
      <c r="AN29" s="381"/>
      <c r="AO29" s="412"/>
      <c r="AP29" s="413"/>
      <c r="AQ29" s="412"/>
      <c r="AR29" s="412"/>
      <c r="BA29" s="408"/>
      <c r="BB29" s="384"/>
      <c r="BC29" s="384"/>
      <c r="BD29" s="384"/>
      <c r="BE29" s="374"/>
      <c r="BF29" s="374"/>
      <c r="BG29" s="374"/>
      <c r="BH29" s="374"/>
      <c r="BI29" s="374"/>
      <c r="BJ29" s="374"/>
      <c r="BK29" s="368"/>
      <c r="BT29" s="368"/>
      <c r="BU29" s="368"/>
      <c r="BV29" s="368"/>
      <c r="BW29" s="368"/>
      <c r="BX29" s="368"/>
      <c r="BY29" s="368"/>
      <c r="BZ29" s="368"/>
      <c r="CA29" s="368"/>
      <c r="CB29" s="368"/>
      <c r="CC29" s="368"/>
      <c r="CD29" s="368"/>
      <c r="GN29" s="366"/>
      <c r="GO29" s="366"/>
      <c r="GP29" s="366"/>
      <c r="GQ29" s="366"/>
      <c r="GR29" s="366"/>
      <c r="GS29" s="366"/>
      <c r="GT29" s="366"/>
      <c r="GU29" s="366"/>
      <c r="GV29" s="366"/>
      <c r="GW29" s="366"/>
      <c r="GX29" s="366"/>
      <c r="GY29" s="366"/>
      <c r="GZ29" s="366"/>
      <c r="HA29" s="366"/>
      <c r="HB29" s="366"/>
      <c r="HC29" s="366"/>
      <c r="HD29" s="366"/>
      <c r="HE29" s="366"/>
    </row>
    <row r="30" spans="1:247" ht="15" customHeight="1" x14ac:dyDescent="0.3">
      <c r="A30" s="410"/>
      <c r="B30" s="410"/>
      <c r="C30" s="414"/>
      <c r="D30" s="414"/>
      <c r="E30" s="414"/>
      <c r="F30" s="414"/>
      <c r="G30" s="414"/>
      <c r="H30" s="414"/>
      <c r="I30" s="375"/>
      <c r="L30" s="373"/>
      <c r="M30" s="1093"/>
      <c r="N30" s="1093"/>
      <c r="O30" s="1093"/>
      <c r="P30" s="1093"/>
      <c r="Q30" s="1093"/>
      <c r="R30" s="1093"/>
      <c r="S30" s="1093"/>
      <c r="T30" s="1093"/>
      <c r="U30" s="1093"/>
      <c r="V30" s="1093"/>
      <c r="W30" s="1093"/>
      <c r="X30" s="1093"/>
      <c r="Y30" s="1093"/>
      <c r="Z30" s="1093"/>
      <c r="AA30" s="1093"/>
      <c r="AB30" s="1093"/>
      <c r="AD30" s="382"/>
      <c r="AE30" s="382"/>
      <c r="AF30" s="373"/>
      <c r="AG30" s="376"/>
      <c r="AH30" s="376"/>
      <c r="AI30" s="376"/>
      <c r="AJ30" s="373"/>
      <c r="AK30" s="373"/>
      <c r="AL30" s="373"/>
      <c r="AM30" s="382"/>
      <c r="AN30" s="382"/>
      <c r="AO30" s="382"/>
      <c r="AP30" s="410"/>
      <c r="AQ30" s="410"/>
      <c r="AR30" s="410"/>
      <c r="AS30" s="410"/>
      <c r="AT30" s="410"/>
      <c r="AU30" s="375"/>
      <c r="AV30" s="386"/>
      <c r="AW30" s="410"/>
      <c r="AY30" s="379"/>
      <c r="AZ30" s="411"/>
      <c r="BA30" s="408"/>
      <c r="BB30" s="408"/>
      <c r="BC30" s="384"/>
      <c r="BD30" s="384"/>
      <c r="BE30" s="384"/>
      <c r="BF30" s="374"/>
      <c r="BG30" s="374"/>
      <c r="BH30" s="374"/>
      <c r="BI30" s="374"/>
      <c r="BJ30" s="374"/>
      <c r="BK30" s="374"/>
      <c r="BL30" s="368"/>
      <c r="BU30" s="368"/>
      <c r="BV30" s="368"/>
      <c r="BW30" s="368"/>
      <c r="BX30" s="368"/>
      <c r="BY30" s="368"/>
      <c r="BZ30" s="368"/>
      <c r="CA30" s="368"/>
      <c r="CB30" s="368"/>
      <c r="CC30" s="368"/>
      <c r="CD30" s="368"/>
      <c r="GO30" s="366"/>
      <c r="GP30" s="366"/>
      <c r="GQ30" s="366"/>
      <c r="GR30" s="366"/>
      <c r="GS30" s="366"/>
      <c r="GT30" s="366"/>
      <c r="GU30" s="366"/>
      <c r="GV30" s="366"/>
      <c r="GW30" s="366"/>
      <c r="GX30" s="366"/>
      <c r="GY30" s="366"/>
      <c r="GZ30" s="366"/>
      <c r="HA30" s="366"/>
      <c r="HB30" s="366"/>
      <c r="HC30" s="366"/>
      <c r="HD30" s="366"/>
      <c r="HE30" s="366"/>
    </row>
    <row r="31" spans="1:247" ht="15" customHeight="1" x14ac:dyDescent="0.3">
      <c r="A31" s="689" t="s">
        <v>399</v>
      </c>
      <c r="B31" s="578"/>
      <c r="C31" s="404" t="s">
        <v>261</v>
      </c>
      <c r="D31" s="690"/>
      <c r="E31" s="404"/>
      <c r="F31" s="404"/>
      <c r="G31" s="414"/>
      <c r="H31" s="414"/>
      <c r="I31" s="491"/>
      <c r="L31" s="521"/>
      <c r="M31" s="689" t="s">
        <v>403</v>
      </c>
      <c r="N31" s="578"/>
      <c r="O31" s="410"/>
      <c r="P31" s="410" t="s">
        <v>402</v>
      </c>
      <c r="Q31" s="414"/>
      <c r="R31" s="414"/>
      <c r="S31" s="414"/>
      <c r="T31" s="414"/>
      <c r="U31" s="414"/>
      <c r="V31" s="414"/>
      <c r="W31" s="724"/>
      <c r="X31" s="724"/>
      <c r="Y31" s="728"/>
      <c r="AD31" s="689"/>
      <c r="AE31" s="689" t="s">
        <v>406</v>
      </c>
      <c r="AF31" s="578"/>
      <c r="AG31" s="410"/>
      <c r="AH31" s="404" t="s">
        <v>405</v>
      </c>
      <c r="AI31" s="376"/>
      <c r="AJ31" s="521"/>
      <c r="AK31" s="521"/>
      <c r="AL31" s="521"/>
      <c r="AM31" s="382"/>
      <c r="AN31" s="382"/>
      <c r="AO31" s="382"/>
      <c r="AP31" s="410"/>
      <c r="AQ31" s="410"/>
      <c r="AR31" s="410"/>
      <c r="AS31" s="410"/>
      <c r="AT31" s="410"/>
      <c r="AU31" s="491"/>
      <c r="AV31" s="386"/>
      <c r="AW31" s="410"/>
      <c r="AY31" s="379"/>
      <c r="AZ31" s="411"/>
      <c r="BA31" s="408"/>
      <c r="BB31" s="408"/>
      <c r="BC31" s="384"/>
      <c r="BD31" s="384"/>
      <c r="BE31" s="384"/>
      <c r="BF31" s="374"/>
      <c r="BG31" s="374"/>
      <c r="BH31" s="374"/>
      <c r="BI31" s="374"/>
      <c r="BJ31" s="374"/>
      <c r="BK31" s="374"/>
      <c r="BL31" s="368"/>
      <c r="BU31" s="368"/>
      <c r="BV31" s="368"/>
      <c r="BW31" s="368"/>
      <c r="BX31" s="368"/>
      <c r="BY31" s="368"/>
      <c r="BZ31" s="368"/>
      <c r="CA31" s="368"/>
      <c r="CB31" s="368"/>
      <c r="CC31" s="368"/>
      <c r="CD31" s="368"/>
      <c r="GO31" s="366"/>
      <c r="GP31" s="366"/>
      <c r="GQ31" s="366"/>
      <c r="GR31" s="366"/>
      <c r="GS31" s="366"/>
      <c r="GT31" s="366"/>
      <c r="GU31" s="366"/>
      <c r="GV31" s="366"/>
      <c r="GW31" s="366"/>
      <c r="GX31" s="366"/>
      <c r="GY31" s="366"/>
      <c r="GZ31" s="366"/>
      <c r="HA31" s="366"/>
      <c r="HB31" s="366"/>
      <c r="HC31" s="366"/>
      <c r="HD31" s="366"/>
      <c r="HE31" s="366"/>
    </row>
    <row r="32" spans="1:247" ht="15" customHeight="1" x14ac:dyDescent="0.3">
      <c r="A32" s="689" t="s">
        <v>400</v>
      </c>
      <c r="B32" s="578"/>
      <c r="C32" s="404" t="s">
        <v>261</v>
      </c>
      <c r="D32" s="690"/>
      <c r="E32" s="404"/>
      <c r="F32" s="404"/>
      <c r="G32" s="382"/>
      <c r="H32" s="410"/>
      <c r="I32" s="415"/>
      <c r="J32" s="410"/>
      <c r="K32" s="410"/>
      <c r="L32" s="410"/>
      <c r="M32" s="689" t="s">
        <v>404</v>
      </c>
      <c r="N32" s="578"/>
      <c r="O32" s="404"/>
      <c r="P32" s="404" t="s">
        <v>405</v>
      </c>
      <c r="S32" s="398"/>
      <c r="T32" s="415"/>
      <c r="U32" s="491"/>
      <c r="V32" s="491"/>
      <c r="W32" s="385"/>
      <c r="X32" s="396"/>
      <c r="Y32" s="398"/>
      <c r="Z32" s="416"/>
      <c r="AA32" s="416"/>
      <c r="AB32" s="382"/>
      <c r="AC32" s="396"/>
      <c r="AD32" s="689"/>
      <c r="AE32" s="689" t="s">
        <v>408</v>
      </c>
      <c r="AF32" s="578"/>
      <c r="AG32" s="404"/>
      <c r="AH32" s="404" t="s">
        <v>407</v>
      </c>
      <c r="AI32" s="376"/>
      <c r="AJ32" s="376"/>
      <c r="AK32" s="491"/>
      <c r="AL32" s="491"/>
      <c r="AM32" s="728"/>
      <c r="AR32" s="399"/>
      <c r="AS32" s="379"/>
      <c r="AT32" s="408"/>
      <c r="AU32" s="408"/>
      <c r="AV32" s="408"/>
      <c r="AW32" s="418"/>
      <c r="AX32" s="419"/>
      <c r="AY32" s="420"/>
      <c r="AZ32" s="374"/>
      <c r="BA32" s="374"/>
      <c r="BB32" s="374"/>
      <c r="BC32" s="374"/>
      <c r="BD32" s="374"/>
      <c r="BE32" s="374"/>
      <c r="BF32" s="374"/>
      <c r="BQ32" s="368"/>
      <c r="BR32" s="368"/>
      <c r="BS32" s="368"/>
      <c r="BT32" s="368"/>
      <c r="BU32" s="368"/>
      <c r="BV32" s="368"/>
      <c r="BW32" s="368"/>
      <c r="BX32" s="368"/>
      <c r="BY32" s="368"/>
      <c r="BZ32" s="368"/>
      <c r="CA32" s="368"/>
      <c r="CB32" s="368"/>
      <c r="CC32" s="368"/>
      <c r="CD32" s="368"/>
      <c r="GI32" s="366"/>
      <c r="GJ32" s="366"/>
      <c r="GK32" s="366"/>
      <c r="GL32" s="366"/>
      <c r="GM32" s="366"/>
      <c r="GN32" s="366"/>
      <c r="GO32" s="366"/>
      <c r="GP32" s="366"/>
      <c r="GQ32" s="366"/>
      <c r="GR32" s="366"/>
      <c r="GS32" s="366"/>
      <c r="GT32" s="366"/>
      <c r="GU32" s="366"/>
      <c r="GV32" s="366"/>
      <c r="GW32" s="366"/>
      <c r="GX32" s="366"/>
      <c r="GY32" s="366"/>
      <c r="GZ32" s="366"/>
      <c r="HA32" s="366"/>
      <c r="HB32" s="366"/>
      <c r="HC32" s="366"/>
      <c r="HD32" s="366"/>
      <c r="HE32" s="366"/>
    </row>
    <row r="33" spans="1:241" ht="15" customHeight="1" x14ac:dyDescent="0.3">
      <c r="A33" s="410" t="s">
        <v>401</v>
      </c>
      <c r="B33" s="410"/>
      <c r="C33" s="410" t="s">
        <v>402</v>
      </c>
      <c r="D33" s="410"/>
      <c r="E33" s="382"/>
      <c r="F33" s="382"/>
      <c r="G33" s="382"/>
      <c r="H33" s="410"/>
      <c r="I33" s="415"/>
      <c r="J33" s="410"/>
      <c r="K33" s="410"/>
      <c r="L33" s="410"/>
      <c r="M33" s="410"/>
      <c r="N33" s="410"/>
      <c r="O33" s="410"/>
      <c r="S33" s="398"/>
      <c r="T33" s="415"/>
      <c r="U33" s="491"/>
      <c r="V33" s="491"/>
      <c r="W33" s="385"/>
      <c r="X33" s="396"/>
      <c r="Y33" s="398"/>
      <c r="Z33" s="416"/>
      <c r="AA33" s="416"/>
      <c r="AB33" s="382"/>
      <c r="AC33" s="396"/>
      <c r="AD33" s="417"/>
      <c r="AE33" s="417"/>
      <c r="AF33" s="417"/>
      <c r="AG33" s="491"/>
      <c r="AH33" s="521"/>
      <c r="AI33" s="376"/>
      <c r="AJ33" s="376"/>
      <c r="AK33" s="491"/>
      <c r="AL33" s="491"/>
      <c r="AM33" s="728"/>
      <c r="AR33" s="399"/>
      <c r="AS33" s="379"/>
      <c r="AT33" s="408"/>
      <c r="AU33" s="408"/>
      <c r="AV33" s="408"/>
      <c r="AW33" s="418"/>
      <c r="AX33" s="419"/>
      <c r="AY33" s="420"/>
      <c r="AZ33" s="374"/>
      <c r="BA33" s="374"/>
      <c r="BB33" s="374"/>
      <c r="BC33" s="374"/>
      <c r="BD33" s="374"/>
      <c r="BE33" s="374"/>
      <c r="BF33" s="374"/>
      <c r="BQ33" s="368"/>
      <c r="BR33" s="368"/>
      <c r="BS33" s="368"/>
      <c r="BT33" s="368"/>
      <c r="BU33" s="368"/>
      <c r="BV33" s="368"/>
      <c r="BW33" s="368"/>
      <c r="BX33" s="368"/>
      <c r="BY33" s="368"/>
      <c r="BZ33" s="368"/>
      <c r="CA33" s="368"/>
      <c r="CB33" s="368"/>
      <c r="CC33" s="368"/>
      <c r="CD33" s="368"/>
      <c r="GI33" s="366"/>
      <c r="GJ33" s="366"/>
      <c r="GK33" s="366"/>
      <c r="GL33" s="366"/>
      <c r="GM33" s="366"/>
      <c r="GN33" s="366"/>
      <c r="GO33" s="366"/>
      <c r="GP33" s="366"/>
      <c r="GQ33" s="366"/>
      <c r="GR33" s="366"/>
      <c r="GS33" s="366"/>
      <c r="GT33" s="366"/>
      <c r="GU33" s="366"/>
      <c r="GV33" s="366"/>
      <c r="GW33" s="366"/>
      <c r="GX33" s="366"/>
      <c r="GY33" s="366"/>
      <c r="GZ33" s="366"/>
      <c r="HA33" s="366"/>
      <c r="HB33" s="366"/>
      <c r="HC33" s="366"/>
      <c r="HD33" s="366"/>
      <c r="HE33" s="366"/>
    </row>
    <row r="34" spans="1:241" ht="15" customHeight="1" x14ac:dyDescent="0.3">
      <c r="A34" s="689"/>
      <c r="B34" s="578"/>
      <c r="C34" s="404"/>
      <c r="D34" s="690"/>
      <c r="E34" s="404"/>
      <c r="F34" s="404"/>
      <c r="G34" s="382"/>
      <c r="H34" s="410"/>
      <c r="I34" s="415"/>
      <c r="J34" s="410"/>
      <c r="K34" s="410"/>
      <c r="L34" s="410"/>
      <c r="M34" s="689"/>
      <c r="N34" s="578"/>
      <c r="O34" s="404"/>
      <c r="P34" s="404"/>
      <c r="S34" s="398"/>
      <c r="T34" s="415"/>
      <c r="U34" s="375"/>
      <c r="V34" s="375"/>
      <c r="W34" s="385"/>
      <c r="X34" s="396"/>
      <c r="Y34" s="398"/>
      <c r="Z34" s="416"/>
      <c r="AA34" s="416"/>
      <c r="AB34" s="382"/>
      <c r="AC34" s="396"/>
      <c r="AD34" s="689"/>
      <c r="AE34" s="578"/>
      <c r="AF34" s="404"/>
      <c r="AG34" s="404"/>
      <c r="AH34" s="376"/>
      <c r="AI34" s="376"/>
      <c r="AJ34" s="376"/>
      <c r="AK34" s="375"/>
      <c r="AL34" s="375"/>
      <c r="AM34" s="372"/>
      <c r="AR34" s="399"/>
      <c r="AS34" s="379"/>
      <c r="AT34" s="408"/>
      <c r="AU34" s="408"/>
      <c r="AV34" s="408"/>
      <c r="AW34" s="418"/>
      <c r="AX34" s="419"/>
      <c r="AY34" s="420"/>
      <c r="AZ34" s="374"/>
      <c r="BA34" s="374"/>
      <c r="BB34" s="374"/>
      <c r="BC34" s="374"/>
      <c r="BD34" s="374"/>
      <c r="BE34" s="374"/>
      <c r="BF34" s="374"/>
      <c r="BQ34" s="368"/>
      <c r="BR34" s="368"/>
      <c r="BS34" s="368"/>
      <c r="BT34" s="368"/>
      <c r="BU34" s="368"/>
      <c r="BV34" s="368"/>
      <c r="BW34" s="368"/>
      <c r="BX34" s="368"/>
      <c r="BY34" s="368"/>
      <c r="BZ34" s="368"/>
      <c r="CA34" s="368"/>
      <c r="CB34" s="368"/>
      <c r="CC34" s="368"/>
      <c r="CD34" s="368"/>
      <c r="GI34" s="366"/>
      <c r="GJ34" s="366"/>
      <c r="GK34" s="366"/>
      <c r="GL34" s="366"/>
      <c r="GM34" s="366"/>
      <c r="GN34" s="366"/>
      <c r="GO34" s="366"/>
      <c r="GP34" s="366"/>
      <c r="GQ34" s="366"/>
      <c r="GR34" s="366"/>
      <c r="GS34" s="366"/>
      <c r="GT34" s="366"/>
      <c r="GU34" s="366"/>
      <c r="GV34" s="366"/>
      <c r="GW34" s="366"/>
      <c r="GX34" s="366"/>
      <c r="GY34" s="366"/>
      <c r="GZ34" s="366"/>
      <c r="HA34" s="366"/>
      <c r="HB34" s="366"/>
      <c r="HC34" s="366"/>
      <c r="HD34" s="366"/>
      <c r="HE34" s="366"/>
    </row>
    <row r="35" spans="1:241" ht="15" customHeight="1" x14ac:dyDescent="0.3">
      <c r="A35" s="410"/>
      <c r="B35" s="410"/>
      <c r="C35" s="410"/>
      <c r="D35" s="410"/>
      <c r="E35" s="382"/>
      <c r="F35" s="382"/>
      <c r="G35" s="382"/>
      <c r="H35" s="410"/>
      <c r="I35" s="415"/>
      <c r="J35" s="410"/>
      <c r="K35" s="410"/>
      <c r="L35" s="410"/>
      <c r="M35" s="410"/>
      <c r="N35" s="410"/>
      <c r="O35" s="410"/>
      <c r="S35" s="398"/>
      <c r="T35" s="415"/>
      <c r="U35" s="375"/>
      <c r="V35" s="375"/>
      <c r="W35" s="385"/>
      <c r="X35" s="396"/>
      <c r="Y35" s="398"/>
      <c r="Z35" s="416"/>
      <c r="AA35" s="416"/>
      <c r="AB35" s="382"/>
      <c r="AC35" s="396"/>
      <c r="AD35" s="417"/>
      <c r="AE35" s="417"/>
      <c r="AF35" s="375"/>
      <c r="AG35" s="521"/>
      <c r="AH35" s="376"/>
      <c r="AI35" s="376"/>
      <c r="AJ35" s="376"/>
      <c r="AK35" s="375"/>
      <c r="AL35" s="419"/>
      <c r="AM35" s="420"/>
      <c r="AN35" s="374"/>
      <c r="AO35" s="374"/>
      <c r="AR35" s="399"/>
      <c r="AS35" s="379"/>
      <c r="AT35" s="408"/>
      <c r="AU35" s="408"/>
      <c r="AV35" s="408"/>
      <c r="AW35" s="418"/>
      <c r="BB35" s="374"/>
      <c r="BC35" s="374"/>
      <c r="BD35" s="374"/>
      <c r="BE35" s="374"/>
      <c r="BF35" s="374"/>
      <c r="BQ35" s="368"/>
      <c r="BR35" s="368"/>
      <c r="BS35" s="368"/>
      <c r="BT35" s="368"/>
      <c r="BU35" s="368"/>
      <c r="BV35" s="368"/>
      <c r="BW35" s="368"/>
      <c r="BX35" s="368"/>
      <c r="BY35" s="368"/>
      <c r="BZ35" s="368"/>
      <c r="CA35" s="368"/>
      <c r="CB35" s="368"/>
      <c r="CC35" s="368"/>
      <c r="CD35" s="368"/>
      <c r="GI35" s="366"/>
      <c r="GJ35" s="366"/>
      <c r="GK35" s="366"/>
      <c r="GL35" s="366"/>
      <c r="GM35" s="366"/>
      <c r="GN35" s="366"/>
      <c r="GO35" s="366"/>
      <c r="GP35" s="366"/>
      <c r="GQ35" s="366"/>
      <c r="GR35" s="366"/>
      <c r="GS35" s="366"/>
      <c r="GT35" s="366"/>
      <c r="GU35" s="366"/>
      <c r="GV35" s="366"/>
      <c r="GW35" s="366"/>
      <c r="GX35" s="366"/>
      <c r="GY35" s="366"/>
      <c r="GZ35" s="366"/>
      <c r="HA35" s="366"/>
      <c r="HB35" s="366"/>
      <c r="HC35" s="366"/>
      <c r="HD35" s="366"/>
      <c r="HE35" s="366"/>
    </row>
    <row r="36" spans="1:241" ht="15" customHeight="1" x14ac:dyDescent="0.3">
      <c r="A36" s="382"/>
      <c r="B36" s="410"/>
      <c r="C36" s="410"/>
      <c r="D36" s="410"/>
      <c r="E36" s="382"/>
      <c r="F36" s="382"/>
      <c r="G36" s="382"/>
      <c r="H36" s="410"/>
      <c r="I36" s="410"/>
      <c r="J36" s="410"/>
      <c r="K36" s="410"/>
      <c r="L36" s="410"/>
      <c r="M36" s="410"/>
      <c r="N36" s="410"/>
      <c r="O36" s="410"/>
      <c r="P36" s="410"/>
      <c r="Q36" s="410"/>
      <c r="R36" s="382"/>
      <c r="S36" s="382"/>
      <c r="T36" s="382"/>
      <c r="U36" s="410"/>
      <c r="V36" s="410"/>
      <c r="W36" s="410"/>
      <c r="X36" s="396"/>
      <c r="Y36" s="398"/>
      <c r="Z36" s="416"/>
      <c r="AA36" s="416"/>
      <c r="AB36" s="382"/>
      <c r="AC36" s="396"/>
      <c r="AD36" s="416"/>
      <c r="AE36" s="416"/>
      <c r="AG36" s="521"/>
      <c r="AH36" s="376"/>
      <c r="AI36" s="376"/>
      <c r="AJ36" s="376"/>
      <c r="AK36" s="375"/>
      <c r="AL36" s="366"/>
      <c r="AM36" s="366"/>
      <c r="AN36" s="366"/>
      <c r="AO36" s="366"/>
      <c r="AP36" s="399"/>
      <c r="AQ36" s="399"/>
      <c r="AR36" s="375"/>
      <c r="AS36" s="375"/>
      <c r="AT36" s="422"/>
      <c r="AU36" s="422"/>
      <c r="AV36" s="423"/>
      <c r="AW36" s="423"/>
      <c r="BB36" s="374"/>
      <c r="BC36" s="374"/>
      <c r="BD36" s="374"/>
      <c r="BE36" s="374"/>
      <c r="BF36" s="374"/>
      <c r="BP36" s="368"/>
      <c r="BQ36" s="368"/>
      <c r="BR36" s="368"/>
      <c r="BS36" s="368"/>
      <c r="BT36" s="368"/>
      <c r="BU36" s="368"/>
      <c r="BV36" s="368"/>
      <c r="BW36" s="368"/>
      <c r="BX36" s="368"/>
      <c r="BY36" s="368"/>
      <c r="BZ36" s="368"/>
      <c r="CA36" s="368"/>
      <c r="CB36" s="368"/>
      <c r="CC36" s="368"/>
      <c r="CD36" s="368"/>
      <c r="HF36" s="368"/>
      <c r="HG36" s="368"/>
      <c r="HH36" s="368"/>
      <c r="HI36" s="368"/>
      <c r="HJ36" s="368"/>
      <c r="HK36" s="368"/>
      <c r="HL36" s="368"/>
      <c r="HM36" s="368"/>
    </row>
    <row r="37" spans="1:241" ht="15" customHeight="1" x14ac:dyDescent="0.3">
      <c r="J37" s="1134" t="s">
        <v>228</v>
      </c>
      <c r="K37" s="1134"/>
      <c r="L37" s="1134"/>
      <c r="P37" s="426"/>
      <c r="Q37" s="426"/>
      <c r="Z37" s="1102"/>
      <c r="AA37" s="1102"/>
      <c r="AB37" s="1102"/>
      <c r="AC37" s="1102"/>
      <c r="AD37" s="1102"/>
      <c r="AG37" s="521"/>
      <c r="AH37" s="376"/>
      <c r="AI37" s="376"/>
      <c r="AJ37" s="376"/>
      <c r="AK37" s="381"/>
      <c r="AL37" s="790"/>
      <c r="AM37" s="366"/>
      <c r="AN37" s="366"/>
      <c r="AO37" s="790"/>
      <c r="AT37" s="374"/>
      <c r="AU37" s="374"/>
      <c r="AV37" s="374"/>
      <c r="AW37" s="374"/>
      <c r="BB37" s="374"/>
      <c r="BC37" s="374"/>
      <c r="BD37" s="374"/>
      <c r="BE37" s="374"/>
      <c r="BF37" s="374"/>
      <c r="BG37" s="368"/>
      <c r="BH37" s="368"/>
      <c r="BI37" s="368"/>
      <c r="BJ37" s="368"/>
      <c r="CE37" s="366"/>
      <c r="CF37" s="366"/>
      <c r="CG37" s="366"/>
      <c r="CH37" s="366"/>
      <c r="CI37" s="366"/>
      <c r="HF37" s="368"/>
      <c r="HG37" s="368"/>
      <c r="HH37" s="368"/>
      <c r="HI37" s="368"/>
      <c r="HJ37" s="368"/>
      <c r="HK37" s="368"/>
      <c r="HL37" s="368"/>
      <c r="HM37" s="368"/>
      <c r="HN37" s="368"/>
      <c r="HO37" s="368"/>
      <c r="HP37" s="368"/>
      <c r="HQ37" s="368"/>
      <c r="HR37" s="368"/>
      <c r="HS37" s="368"/>
      <c r="HT37" s="368"/>
      <c r="HU37" s="368"/>
      <c r="HV37" s="368"/>
      <c r="HW37" s="368"/>
      <c r="HX37" s="368"/>
      <c r="HY37" s="368"/>
      <c r="HZ37" s="368"/>
      <c r="IA37" s="368"/>
      <c r="IB37" s="368"/>
      <c r="IC37" s="368"/>
      <c r="ID37" s="368"/>
      <c r="IE37" s="368"/>
      <c r="IF37" s="368"/>
      <c r="IG37" s="368"/>
    </row>
    <row r="38" spans="1:241" ht="18.600000000000001" customHeight="1" x14ac:dyDescent="0.35">
      <c r="B38" s="371" t="s">
        <v>225</v>
      </c>
      <c r="J38" s="1134"/>
      <c r="K38" s="1134"/>
      <c r="L38" s="1134"/>
      <c r="N38" s="903"/>
      <c r="O38" s="903"/>
      <c r="P38" s="903"/>
      <c r="Q38" s="903"/>
      <c r="R38" s="903" t="s">
        <v>308</v>
      </c>
      <c r="S38" s="903"/>
      <c r="Z38" s="1102"/>
      <c r="AA38" s="1102"/>
      <c r="AB38" s="1102"/>
      <c r="AC38" s="1102"/>
      <c r="AD38" s="1102"/>
      <c r="AG38" s="521"/>
      <c r="AH38" s="376"/>
      <c r="AI38" s="1124"/>
      <c r="AJ38" s="1124"/>
      <c r="AL38" s="1097" t="s">
        <v>224</v>
      </c>
      <c r="AM38" s="1097"/>
      <c r="AN38" s="366"/>
      <c r="AO38" s="492"/>
      <c r="AT38" s="369"/>
      <c r="AU38" s="374"/>
      <c r="AV38" s="374"/>
      <c r="AW38" s="374"/>
      <c r="BD38" s="374"/>
      <c r="BE38" s="374"/>
      <c r="BF38" s="374"/>
      <c r="BG38" s="368"/>
      <c r="BH38" s="368"/>
      <c r="BI38" s="368"/>
      <c r="BJ38" s="368"/>
      <c r="CE38" s="366"/>
      <c r="CF38" s="366"/>
      <c r="CG38" s="366"/>
      <c r="CH38" s="366"/>
      <c r="CI38" s="366"/>
      <c r="HF38" s="368"/>
      <c r="HG38" s="368"/>
      <c r="HH38" s="368"/>
      <c r="HI38" s="368"/>
      <c r="HJ38" s="368"/>
      <c r="HK38" s="368"/>
      <c r="HL38" s="368"/>
      <c r="HM38" s="368"/>
      <c r="HN38" s="368"/>
      <c r="HO38" s="368"/>
      <c r="HP38" s="368"/>
      <c r="HQ38" s="368"/>
      <c r="HR38" s="368"/>
      <c r="HS38" s="368"/>
      <c r="HT38" s="368"/>
      <c r="HU38" s="368"/>
      <c r="HV38" s="368"/>
      <c r="HW38" s="368"/>
      <c r="HX38" s="368"/>
      <c r="HY38" s="368"/>
      <c r="HZ38" s="368"/>
      <c r="IA38" s="368"/>
      <c r="IB38" s="368"/>
      <c r="IC38" s="368"/>
      <c r="ID38" s="368"/>
      <c r="IE38" s="368"/>
      <c r="IF38" s="368"/>
      <c r="IG38" s="368"/>
    </row>
    <row r="39" spans="1:241" ht="15" customHeight="1" thickBot="1" x14ac:dyDescent="0.35">
      <c r="A39" s="366"/>
      <c r="B39" s="366"/>
      <c r="C39" s="366"/>
      <c r="D39" s="580"/>
      <c r="E39" s="580"/>
      <c r="F39" s="580"/>
      <c r="G39" s="580"/>
      <c r="H39" s="580"/>
      <c r="I39" s="580"/>
      <c r="J39" s="580"/>
      <c r="K39" s="580"/>
      <c r="L39" s="580"/>
      <c r="M39" s="580"/>
      <c r="N39" s="580"/>
      <c r="O39" s="580"/>
      <c r="P39" s="790"/>
      <c r="Q39" s="580"/>
      <c r="R39" s="580"/>
      <c r="S39" s="593"/>
      <c r="T39" s="580"/>
      <c r="U39" s="580"/>
      <c r="V39" s="580"/>
      <c r="W39" s="580"/>
      <c r="X39" s="580"/>
      <c r="Y39" s="580"/>
      <c r="Z39" s="580"/>
      <c r="AA39" s="580"/>
      <c r="AB39" s="790"/>
      <c r="AC39" s="398"/>
      <c r="AD39" s="488"/>
      <c r="AE39" s="1102" t="s">
        <v>473</v>
      </c>
      <c r="AF39" s="1102"/>
      <c r="AG39" s="1102"/>
      <c r="AH39" s="1102"/>
      <c r="AI39" s="1102"/>
      <c r="AJ39" s="367"/>
      <c r="AK39" s="367"/>
      <c r="AL39" s="594"/>
      <c r="AM39" s="790"/>
      <c r="AN39" s="366"/>
      <c r="AO39" s="561"/>
      <c r="AT39" s="374"/>
      <c r="AU39" s="374"/>
      <c r="AV39" s="374"/>
      <c r="AW39" s="374"/>
      <c r="BD39" s="374"/>
      <c r="BE39" s="370"/>
      <c r="BF39" s="370"/>
      <c r="CD39" s="368"/>
      <c r="HF39" s="368"/>
      <c r="HG39" s="368"/>
      <c r="HH39" s="368"/>
      <c r="HI39" s="368"/>
      <c r="HJ39" s="368"/>
      <c r="HK39" s="368"/>
      <c r="HL39" s="368"/>
      <c r="HM39" s="368"/>
      <c r="HN39" s="368"/>
      <c r="HO39" s="368"/>
      <c r="HP39" s="368"/>
      <c r="HQ39" s="368"/>
      <c r="HR39" s="368"/>
      <c r="HS39" s="368"/>
      <c r="HT39" s="368"/>
      <c r="HU39" s="368"/>
      <c r="HV39" s="368"/>
      <c r="HW39" s="368"/>
      <c r="HX39" s="368"/>
      <c r="HY39" s="368"/>
      <c r="HZ39" s="368"/>
      <c r="IA39" s="368"/>
    </row>
    <row r="40" spans="1:241" ht="15" customHeight="1" x14ac:dyDescent="0.3">
      <c r="A40" s="554"/>
      <c r="B40" s="554"/>
      <c r="C40" s="554"/>
      <c r="D40" s="581"/>
      <c r="E40" s="581"/>
      <c r="F40" s="581"/>
      <c r="G40" s="581"/>
      <c r="H40" s="581"/>
      <c r="I40" s="555"/>
      <c r="J40" s="556"/>
      <c r="K40" s="591"/>
      <c r="L40" s="557"/>
      <c r="M40" s="557"/>
      <c r="N40" s="557"/>
      <c r="O40" s="557"/>
      <c r="P40" s="558"/>
      <c r="Q40" s="1126">
        <v>-595</v>
      </c>
      <c r="R40" s="1126"/>
      <c r="S40" s="1126"/>
      <c r="T40" s="1126"/>
      <c r="U40" s="557"/>
      <c r="V40" s="557"/>
      <c r="W40" s="557"/>
      <c r="X40" s="557"/>
      <c r="Y40" s="557"/>
      <c r="Z40" s="588"/>
      <c r="AA40" s="556"/>
      <c r="AB40" s="559"/>
      <c r="AC40" s="559"/>
      <c r="AD40" s="560"/>
      <c r="AE40" s="1102"/>
      <c r="AF40" s="1102"/>
      <c r="AG40" s="1102"/>
      <c r="AH40" s="1102"/>
      <c r="AI40" s="1102"/>
      <c r="AJ40" s="560"/>
      <c r="AK40" s="560"/>
      <c r="AL40" s="1106">
        <v>-594</v>
      </c>
      <c r="AM40" s="1107"/>
      <c r="AN40" s="827"/>
      <c r="AO40" s="828"/>
      <c r="AP40" s="421"/>
      <c r="AT40" s="379"/>
      <c r="AU40" s="379"/>
      <c r="AV40" s="379"/>
      <c r="AW40" s="379"/>
      <c r="BD40" s="374"/>
      <c r="BE40" s="370"/>
      <c r="BF40" s="370"/>
      <c r="CD40" s="368"/>
      <c r="HF40" s="368"/>
      <c r="HG40" s="368"/>
      <c r="HH40" s="368"/>
      <c r="HI40" s="368"/>
      <c r="HJ40" s="368"/>
      <c r="HK40" s="368"/>
      <c r="HL40" s="368"/>
      <c r="HM40" s="368"/>
      <c r="HN40" s="368"/>
      <c r="HO40" s="368"/>
      <c r="HP40" s="368"/>
      <c r="HQ40" s="368"/>
      <c r="HR40" s="368"/>
      <c r="HS40" s="368"/>
      <c r="HT40" s="368"/>
      <c r="HU40" s="368"/>
      <c r="HV40" s="368"/>
      <c r="HW40" s="368"/>
      <c r="HX40" s="368"/>
      <c r="HY40" s="368"/>
      <c r="HZ40" s="368"/>
      <c r="IA40" s="368"/>
    </row>
    <row r="41" spans="1:241" ht="15" customHeight="1" thickBot="1" x14ac:dyDescent="0.35">
      <c r="A41" s="554"/>
      <c r="B41" s="554"/>
      <c r="C41" s="554"/>
      <c r="D41" s="581"/>
      <c r="E41" s="581"/>
      <c r="F41" s="581"/>
      <c r="G41" s="581"/>
      <c r="H41" s="581"/>
      <c r="I41" s="555"/>
      <c r="J41" s="555"/>
      <c r="K41" s="592"/>
      <c r="L41" s="555"/>
      <c r="M41" s="555"/>
      <c r="N41" s="555"/>
      <c r="O41" s="563"/>
      <c r="P41" s="563"/>
      <c r="Q41" s="1127" t="s">
        <v>806</v>
      </c>
      <c r="R41" s="1127"/>
      <c r="S41" s="1127"/>
      <c r="T41" s="1127"/>
      <c r="U41" s="555"/>
      <c r="V41" s="555"/>
      <c r="W41" s="562"/>
      <c r="X41" s="562"/>
      <c r="Y41" s="562"/>
      <c r="Z41" s="582"/>
      <c r="AA41" s="564"/>
      <c r="AB41" s="563"/>
      <c r="AC41" s="565"/>
      <c r="AD41" s="561"/>
      <c r="AE41" s="902"/>
      <c r="AF41" s="902"/>
      <c r="AG41" s="902"/>
      <c r="AH41" s="902"/>
      <c r="AI41" s="902"/>
      <c r="AJ41" s="902"/>
      <c r="AK41" s="566"/>
      <c r="AL41" s="1122" t="s">
        <v>812</v>
      </c>
      <c r="AM41" s="1123"/>
      <c r="AN41" s="828"/>
      <c r="AO41" s="828"/>
      <c r="AP41" s="421"/>
      <c r="AQ41" s="383"/>
      <c r="AR41" s="383"/>
      <c r="BD41" s="384"/>
      <c r="BE41" s="374"/>
      <c r="BF41" s="374"/>
      <c r="BG41" s="374"/>
      <c r="BH41" s="374"/>
      <c r="BI41" s="370"/>
      <c r="BJ41" s="370"/>
      <c r="CE41" s="366"/>
      <c r="CF41" s="366"/>
      <c r="CG41" s="366"/>
      <c r="HF41" s="368"/>
      <c r="HG41" s="368"/>
      <c r="HH41" s="368"/>
      <c r="HI41" s="368"/>
      <c r="HJ41" s="368"/>
      <c r="HK41" s="368"/>
      <c r="HL41" s="368"/>
      <c r="HM41" s="368"/>
      <c r="HN41" s="368"/>
      <c r="HO41" s="368"/>
      <c r="HP41" s="368"/>
      <c r="HQ41" s="368"/>
      <c r="HR41" s="368"/>
      <c r="HS41" s="368"/>
      <c r="HT41" s="368"/>
      <c r="HU41" s="368"/>
      <c r="HV41" s="368"/>
      <c r="HW41" s="368"/>
      <c r="HX41" s="368"/>
      <c r="HY41" s="368"/>
      <c r="HZ41" s="368"/>
      <c r="IA41" s="368"/>
      <c r="IB41" s="368"/>
      <c r="IC41" s="368"/>
      <c r="ID41" s="368"/>
      <c r="IE41" s="368"/>
    </row>
    <row r="42" spans="1:241" ht="15" customHeight="1" x14ac:dyDescent="0.3">
      <c r="A42" s="554"/>
      <c r="B42" s="554"/>
      <c r="C42" s="554"/>
      <c r="D42" s="581"/>
      <c r="E42" s="566"/>
      <c r="F42" s="585"/>
      <c r="G42" s="587"/>
      <c r="H42" s="558"/>
      <c r="I42" s="1125">
        <v>-536</v>
      </c>
      <c r="J42" s="1125"/>
      <c r="K42" s="1125"/>
      <c r="L42" s="1125"/>
      <c r="M42" s="557"/>
      <c r="N42" s="588"/>
      <c r="O42" s="586"/>
      <c r="P42" s="555"/>
      <c r="Q42" s="555"/>
      <c r="R42" s="555"/>
      <c r="S42" s="559"/>
      <c r="T42" s="559"/>
      <c r="U42" s="564"/>
      <c r="V42" s="568"/>
      <c r="W42" s="587"/>
      <c r="X42" s="558"/>
      <c r="Y42" s="1125">
        <v>-538</v>
      </c>
      <c r="Z42" s="1125"/>
      <c r="AA42" s="1125"/>
      <c r="AB42" s="1125"/>
      <c r="AC42" s="557"/>
      <c r="AD42" s="588"/>
      <c r="AE42" s="567"/>
      <c r="AF42" s="566"/>
      <c r="AG42" s="566"/>
      <c r="AH42" s="1097">
        <v>44528</v>
      </c>
      <c r="AI42" s="1097"/>
      <c r="AJ42" s="1097"/>
      <c r="AK42" s="1093" t="s">
        <v>810</v>
      </c>
      <c r="AL42" s="1093"/>
      <c r="AM42" s="1093" t="s">
        <v>811</v>
      </c>
      <c r="AN42" s="1093"/>
      <c r="AO42" s="828"/>
      <c r="AP42" s="421"/>
      <c r="AQ42" s="383"/>
      <c r="AR42" s="383"/>
      <c r="BD42" s="384"/>
      <c r="BE42" s="374"/>
      <c r="BF42" s="374"/>
      <c r="BG42" s="374"/>
      <c r="BH42" s="374"/>
      <c r="BI42" s="370"/>
      <c r="BJ42" s="370"/>
      <c r="CE42" s="366"/>
      <c r="CF42" s="366"/>
      <c r="CG42" s="366"/>
      <c r="HF42" s="368"/>
      <c r="HG42" s="368"/>
      <c r="HH42" s="368"/>
      <c r="HI42" s="368"/>
      <c r="HJ42" s="368"/>
      <c r="HK42" s="368"/>
      <c r="HL42" s="368"/>
      <c r="HM42" s="368"/>
      <c r="HN42" s="368"/>
      <c r="HO42" s="368"/>
      <c r="HP42" s="368"/>
      <c r="HQ42" s="368"/>
      <c r="HR42" s="368"/>
      <c r="HS42" s="368"/>
      <c r="HT42" s="368"/>
      <c r="HU42" s="368"/>
      <c r="HV42" s="368"/>
      <c r="HW42" s="368"/>
      <c r="HX42" s="368"/>
      <c r="HY42" s="368"/>
      <c r="HZ42" s="368"/>
      <c r="IA42" s="368"/>
      <c r="IB42" s="368"/>
      <c r="IC42" s="368"/>
      <c r="ID42" s="368"/>
      <c r="IE42" s="368"/>
    </row>
    <row r="43" spans="1:241" ht="15" customHeight="1" thickBot="1" x14ac:dyDescent="0.35">
      <c r="A43" s="554"/>
      <c r="B43" s="554"/>
      <c r="C43" s="554"/>
      <c r="D43" s="581"/>
      <c r="E43" s="566"/>
      <c r="F43" s="566"/>
      <c r="G43" s="589"/>
      <c r="H43" s="565"/>
      <c r="I43" s="1115" t="s">
        <v>924</v>
      </c>
      <c r="J43" s="1115"/>
      <c r="K43" s="1115"/>
      <c r="L43" s="1115"/>
      <c r="M43" s="555"/>
      <c r="N43" s="590"/>
      <c r="O43" s="562"/>
      <c r="P43" s="562"/>
      <c r="Q43" s="555"/>
      <c r="R43" s="555"/>
      <c r="S43" s="563"/>
      <c r="T43" s="563"/>
      <c r="U43" s="571"/>
      <c r="V43" s="572"/>
      <c r="W43" s="589"/>
      <c r="X43" s="565"/>
      <c r="Y43" s="1115" t="s">
        <v>925</v>
      </c>
      <c r="Z43" s="1115"/>
      <c r="AA43" s="1115"/>
      <c r="AB43" s="1115"/>
      <c r="AC43" s="555"/>
      <c r="AD43" s="590"/>
      <c r="AE43" s="573"/>
      <c r="AF43" s="570"/>
      <c r="AG43" s="902"/>
      <c r="AH43" s="1095" t="s">
        <v>469</v>
      </c>
      <c r="AI43" s="1095"/>
      <c r="AJ43" s="1095"/>
      <c r="AK43" s="566"/>
      <c r="AP43" s="421"/>
      <c r="AX43" s="379"/>
      <c r="AY43" s="384"/>
      <c r="BD43" s="384"/>
      <c r="BE43" s="387"/>
      <c r="BF43" s="374"/>
      <c r="BG43" s="374"/>
      <c r="BH43" s="374"/>
      <c r="BI43" s="370"/>
      <c r="BJ43" s="370"/>
      <c r="CE43" s="366"/>
      <c r="CF43" s="366"/>
      <c r="CG43" s="366"/>
      <c r="HF43" s="368"/>
      <c r="HG43" s="368"/>
      <c r="HH43" s="368"/>
      <c r="HI43" s="368"/>
      <c r="HJ43" s="368"/>
      <c r="HK43" s="368"/>
      <c r="HL43" s="368"/>
      <c r="HM43" s="368"/>
      <c r="HN43" s="368"/>
      <c r="HO43" s="368"/>
      <c r="HP43" s="368"/>
      <c r="HQ43" s="368"/>
      <c r="HR43" s="368"/>
      <c r="HS43" s="368"/>
      <c r="HT43" s="368"/>
      <c r="HU43" s="368"/>
      <c r="HV43" s="368"/>
      <c r="HW43" s="368"/>
      <c r="HX43" s="368"/>
      <c r="HY43" s="368"/>
      <c r="HZ43" s="368"/>
      <c r="IA43" s="368"/>
      <c r="IB43" s="368"/>
      <c r="IC43" s="368"/>
      <c r="ID43" s="368"/>
      <c r="IE43" s="368"/>
    </row>
    <row r="44" spans="1:241" ht="15.75" customHeight="1" x14ac:dyDescent="0.3">
      <c r="A44" s="566"/>
      <c r="B44" s="566"/>
      <c r="C44" s="560"/>
      <c r="D44" s="583"/>
      <c r="E44" s="1119">
        <v>-532</v>
      </c>
      <c r="F44" s="1119"/>
      <c r="G44" s="1119"/>
      <c r="H44" s="1120"/>
      <c r="I44" s="584"/>
      <c r="J44" s="581"/>
      <c r="K44" s="560"/>
      <c r="L44" s="583"/>
      <c r="M44" s="1119">
        <v>-534</v>
      </c>
      <c r="N44" s="1119"/>
      <c r="O44" s="1119"/>
      <c r="P44" s="1120"/>
      <c r="Q44" s="584"/>
      <c r="R44" s="581"/>
      <c r="S44" s="560"/>
      <c r="T44" s="583"/>
      <c r="U44" s="1119">
        <v>-536</v>
      </c>
      <c r="V44" s="1119"/>
      <c r="W44" s="1119"/>
      <c r="X44" s="1120"/>
      <c r="Y44" s="584"/>
      <c r="Z44" s="581"/>
      <c r="AA44" s="560"/>
      <c r="AB44" s="583"/>
      <c r="AC44" s="1119">
        <v>-538</v>
      </c>
      <c r="AD44" s="1119"/>
      <c r="AE44" s="1119"/>
      <c r="AF44" s="1120"/>
      <c r="AG44" s="584"/>
      <c r="AH44" s="1097">
        <v>44523</v>
      </c>
      <c r="AI44" s="1097"/>
      <c r="AJ44" s="1097"/>
      <c r="AK44" s="586"/>
      <c r="AP44" s="421"/>
      <c r="AQ44" s="383"/>
      <c r="AR44" s="383"/>
      <c r="AX44" s="379"/>
      <c r="AY44" s="384"/>
      <c r="BD44" s="374"/>
      <c r="BE44" s="387"/>
      <c r="BF44" s="374"/>
      <c r="BG44" s="374"/>
      <c r="BH44" s="374"/>
      <c r="BI44" s="370"/>
      <c r="BJ44" s="370"/>
      <c r="CE44" s="366"/>
      <c r="CF44" s="366"/>
      <c r="CG44" s="366"/>
      <c r="HF44" s="368"/>
      <c r="HG44" s="368"/>
      <c r="HH44" s="368"/>
      <c r="HI44" s="368"/>
      <c r="HJ44" s="368"/>
      <c r="HK44" s="368"/>
      <c r="HL44" s="368"/>
      <c r="HM44" s="368"/>
      <c r="HN44" s="368"/>
      <c r="HO44" s="368"/>
      <c r="HP44" s="368"/>
      <c r="HQ44" s="368"/>
      <c r="HR44" s="368"/>
      <c r="HS44" s="368"/>
      <c r="HT44" s="368"/>
      <c r="HU44" s="368"/>
      <c r="HV44" s="368"/>
      <c r="HW44" s="368"/>
      <c r="HX44" s="368"/>
      <c r="HY44" s="368"/>
      <c r="HZ44" s="368"/>
      <c r="IA44" s="368"/>
      <c r="IB44" s="368"/>
      <c r="IC44" s="368"/>
      <c r="ID44" s="368"/>
      <c r="IE44" s="368"/>
    </row>
    <row r="45" spans="1:241" ht="15" customHeight="1" thickBot="1" x14ac:dyDescent="0.35">
      <c r="A45" s="566"/>
      <c r="B45" s="566"/>
      <c r="C45" s="563"/>
      <c r="D45" s="901"/>
      <c r="E45" s="1115" t="s">
        <v>552</v>
      </c>
      <c r="F45" s="1115"/>
      <c r="G45" s="1115"/>
      <c r="H45" s="1115"/>
      <c r="I45" s="708"/>
      <c r="J45" s="581"/>
      <c r="K45" s="563"/>
      <c r="L45" s="901"/>
      <c r="M45" s="1115" t="s">
        <v>553</v>
      </c>
      <c r="N45" s="1115"/>
      <c r="O45" s="1115"/>
      <c r="P45" s="1115"/>
      <c r="Q45" s="708"/>
      <c r="R45" s="581"/>
      <c r="S45" s="563"/>
      <c r="T45" s="901"/>
      <c r="U45" s="1115" t="s">
        <v>554</v>
      </c>
      <c r="V45" s="1115"/>
      <c r="W45" s="1115"/>
      <c r="X45" s="1115"/>
      <c r="Y45" s="708"/>
      <c r="Z45" s="581"/>
      <c r="AA45" s="563"/>
      <c r="AB45" s="901"/>
      <c r="AC45" s="1115" t="s">
        <v>551</v>
      </c>
      <c r="AD45" s="1115"/>
      <c r="AE45" s="1115"/>
      <c r="AF45" s="1115"/>
      <c r="AG45" s="708"/>
      <c r="AH45" s="1095" t="s">
        <v>470</v>
      </c>
      <c r="AI45" s="1095"/>
      <c r="AJ45" s="1095"/>
      <c r="AK45" s="581"/>
      <c r="AP45" s="421"/>
      <c r="AQ45" s="383"/>
      <c r="AR45" s="383"/>
      <c r="AW45" s="366"/>
      <c r="AX45" s="366"/>
      <c r="AY45" s="374"/>
      <c r="BD45" s="370"/>
      <c r="BE45" s="387"/>
      <c r="BF45" s="374"/>
      <c r="BG45" s="374"/>
      <c r="BH45" s="374"/>
      <c r="BI45" s="370"/>
      <c r="BJ45" s="370"/>
      <c r="CE45" s="366"/>
      <c r="CF45" s="366"/>
      <c r="CG45" s="366"/>
      <c r="HF45" s="368"/>
      <c r="HG45" s="368"/>
      <c r="HH45" s="368"/>
      <c r="HI45" s="368"/>
      <c r="HJ45" s="368"/>
      <c r="HK45" s="368"/>
      <c r="HL45" s="368"/>
      <c r="HM45" s="368"/>
      <c r="HN45" s="368"/>
      <c r="HO45" s="368"/>
      <c r="HP45" s="368"/>
      <c r="HQ45" s="368"/>
      <c r="HR45" s="368"/>
      <c r="HS45" s="368"/>
      <c r="HT45" s="368"/>
      <c r="HU45" s="368"/>
      <c r="HV45" s="368"/>
      <c r="HW45" s="368"/>
      <c r="HX45" s="368"/>
      <c r="HY45" s="368"/>
      <c r="HZ45" s="368"/>
      <c r="IA45" s="368"/>
      <c r="IB45" s="368"/>
      <c r="IC45" s="368"/>
      <c r="ID45" s="368"/>
      <c r="IE45" s="368"/>
    </row>
    <row r="46" spans="1:241" ht="15" customHeight="1" x14ac:dyDescent="0.3">
      <c r="A46" s="709"/>
      <c r="B46" s="710"/>
      <c r="C46" s="711"/>
      <c r="D46" s="1117">
        <v>-431</v>
      </c>
      <c r="E46" s="1118"/>
      <c r="F46" s="576"/>
      <c r="G46" s="575"/>
      <c r="H46" s="1117">
        <v>-433</v>
      </c>
      <c r="I46" s="1118"/>
      <c r="J46" s="576"/>
      <c r="K46" s="575"/>
      <c r="L46" s="1117">
        <v>-435</v>
      </c>
      <c r="M46" s="1118"/>
      <c r="N46" s="576"/>
      <c r="O46" s="575"/>
      <c r="P46" s="1117">
        <v>-437</v>
      </c>
      <c r="Q46" s="1118"/>
      <c r="R46" s="576"/>
      <c r="S46" s="575"/>
      <c r="T46" s="1117">
        <v>-432</v>
      </c>
      <c r="U46" s="1118"/>
      <c r="V46" s="576"/>
      <c r="W46" s="575"/>
      <c r="X46" s="1117">
        <v>-434</v>
      </c>
      <c r="Y46" s="1118"/>
      <c r="Z46" s="576"/>
      <c r="AA46" s="575"/>
      <c r="AB46" s="1117">
        <v>-436</v>
      </c>
      <c r="AC46" s="1118"/>
      <c r="AD46" s="576"/>
      <c r="AE46" s="575"/>
      <c r="AF46" s="1117">
        <v>-438</v>
      </c>
      <c r="AG46" s="1118"/>
      <c r="AH46" s="1121">
        <v>44503</v>
      </c>
      <c r="AI46" s="1097"/>
      <c r="AJ46" s="1097"/>
      <c r="AK46" s="1116"/>
      <c r="AL46" s="1116"/>
      <c r="AM46" s="726"/>
      <c r="AN46" s="712"/>
      <c r="AO46" s="713"/>
      <c r="AP46" s="383"/>
      <c r="AQ46" s="383"/>
      <c r="AR46" s="383"/>
      <c r="AW46" s="366"/>
      <c r="AX46" s="366"/>
      <c r="AY46" s="374"/>
      <c r="AZ46" s="374"/>
      <c r="BA46" s="374"/>
      <c r="BB46" s="374"/>
      <c r="BC46" s="374"/>
      <c r="BD46" s="370"/>
      <c r="BE46" s="374"/>
      <c r="BF46" s="374"/>
      <c r="BG46" s="374"/>
      <c r="BH46" s="374"/>
      <c r="BI46" s="370"/>
      <c r="BJ46" s="370"/>
      <c r="CE46" s="366"/>
      <c r="CF46" s="366"/>
      <c r="CG46" s="366"/>
      <c r="HF46" s="368"/>
      <c r="HG46" s="368"/>
      <c r="HH46" s="368"/>
      <c r="HI46" s="368"/>
      <c r="HJ46" s="368"/>
      <c r="HK46" s="368"/>
      <c r="HL46" s="368"/>
      <c r="HM46" s="368"/>
      <c r="HN46" s="368"/>
      <c r="HO46" s="368"/>
      <c r="HP46" s="368"/>
      <c r="HQ46" s="368"/>
      <c r="HR46" s="368"/>
      <c r="HS46" s="368"/>
      <c r="HT46" s="368"/>
      <c r="HU46" s="368"/>
      <c r="HV46" s="368"/>
      <c r="HW46" s="368"/>
      <c r="HX46" s="368"/>
      <c r="HY46" s="368"/>
      <c r="HZ46" s="368"/>
      <c r="IA46" s="368"/>
      <c r="IB46" s="368"/>
      <c r="IC46" s="368"/>
      <c r="ID46" s="368"/>
      <c r="IE46" s="368"/>
    </row>
    <row r="47" spans="1:241" ht="15" customHeight="1" x14ac:dyDescent="0.3">
      <c r="A47" s="566"/>
      <c r="B47" s="575"/>
      <c r="C47" s="575"/>
      <c r="D47" s="1113" t="s">
        <v>493</v>
      </c>
      <c r="E47" s="1114"/>
      <c r="F47" s="576"/>
      <c r="G47" s="576"/>
      <c r="H47" s="1113" t="s">
        <v>530</v>
      </c>
      <c r="I47" s="1114"/>
      <c r="J47" s="577"/>
      <c r="K47" s="575"/>
      <c r="L47" s="1113" t="s">
        <v>531</v>
      </c>
      <c r="M47" s="1114"/>
      <c r="N47" s="576"/>
      <c r="O47" s="576"/>
      <c r="P47" s="1113" t="s">
        <v>532</v>
      </c>
      <c r="Q47" s="1114"/>
      <c r="R47" s="577"/>
      <c r="S47" s="575"/>
      <c r="T47" s="1113" t="s">
        <v>533</v>
      </c>
      <c r="U47" s="1114"/>
      <c r="V47" s="576"/>
      <c r="W47" s="576"/>
      <c r="X47" s="1113" t="s">
        <v>534</v>
      </c>
      <c r="Y47" s="1114"/>
      <c r="Z47" s="577"/>
      <c r="AA47" s="575"/>
      <c r="AB47" s="1113" t="s">
        <v>535</v>
      </c>
      <c r="AC47" s="1114"/>
      <c r="AD47" s="576"/>
      <c r="AE47" s="576"/>
      <c r="AF47" s="1113" t="s">
        <v>536</v>
      </c>
      <c r="AG47" s="1114"/>
      <c r="AH47" s="1135" t="s">
        <v>468</v>
      </c>
      <c r="AI47" s="1136"/>
      <c r="AJ47" s="1136"/>
      <c r="AK47" s="1116"/>
      <c r="AL47" s="1116"/>
      <c r="AM47" s="367"/>
      <c r="AN47" s="383"/>
      <c r="AO47" s="383"/>
      <c r="AP47" s="393"/>
      <c r="AQ47" s="393"/>
      <c r="AT47" s="394"/>
      <c r="AU47" s="374"/>
      <c r="AV47" s="391"/>
      <c r="AW47" s="366"/>
      <c r="AX47" s="366"/>
      <c r="AY47" s="391"/>
      <c r="AZ47" s="370"/>
      <c r="BA47" s="370"/>
      <c r="BB47" s="370"/>
      <c r="BC47" s="370"/>
      <c r="BD47" s="370"/>
      <c r="BE47" s="370"/>
      <c r="BF47" s="370"/>
      <c r="BG47" s="368"/>
      <c r="BH47" s="368"/>
      <c r="BI47" s="368"/>
      <c r="BJ47" s="368"/>
      <c r="CE47" s="366"/>
      <c r="CF47" s="366"/>
      <c r="CG47" s="366"/>
      <c r="CH47" s="366"/>
      <c r="CI47" s="366"/>
      <c r="HF47" s="368"/>
      <c r="HG47" s="368"/>
      <c r="HH47" s="368"/>
      <c r="HI47" s="368"/>
      <c r="HJ47" s="368"/>
      <c r="HK47" s="368"/>
      <c r="HL47" s="368"/>
      <c r="HM47" s="368"/>
      <c r="HN47" s="368"/>
      <c r="HO47" s="368"/>
      <c r="HP47" s="368"/>
      <c r="HQ47" s="368"/>
      <c r="HR47" s="368"/>
      <c r="HS47" s="368"/>
      <c r="HT47" s="368"/>
      <c r="HU47" s="368"/>
      <c r="HV47" s="368"/>
      <c r="HW47" s="368"/>
      <c r="HX47" s="368"/>
      <c r="HY47" s="368"/>
      <c r="HZ47" s="368"/>
      <c r="IA47" s="368"/>
      <c r="IB47" s="368"/>
      <c r="IC47" s="368"/>
      <c r="ID47" s="368"/>
      <c r="IE47" s="368"/>
      <c r="IF47" s="368"/>
      <c r="IG47" s="368"/>
    </row>
    <row r="48" spans="1:241" ht="15" customHeight="1" x14ac:dyDescent="0.3">
      <c r="A48" s="566"/>
      <c r="B48" s="791"/>
      <c r="C48" s="791"/>
      <c r="D48" s="1113"/>
      <c r="E48" s="1114"/>
      <c r="F48" s="576"/>
      <c r="G48" s="576"/>
      <c r="H48" s="1113"/>
      <c r="I48" s="1114"/>
      <c r="J48" s="577"/>
      <c r="K48" s="575"/>
      <c r="L48" s="1113"/>
      <c r="M48" s="1114"/>
      <c r="N48" s="576"/>
      <c r="O48" s="576"/>
      <c r="P48" s="1113"/>
      <c r="Q48" s="1114"/>
      <c r="R48" s="577"/>
      <c r="S48" s="575"/>
      <c r="T48" s="1113"/>
      <c r="U48" s="1114"/>
      <c r="V48" s="576"/>
      <c r="W48" s="576"/>
      <c r="X48" s="1113"/>
      <c r="Y48" s="1114"/>
      <c r="Z48" s="577"/>
      <c r="AA48" s="575"/>
      <c r="AB48" s="1113"/>
      <c r="AC48" s="1114"/>
      <c r="AD48" s="576"/>
      <c r="AE48" s="576"/>
      <c r="AF48" s="1113"/>
      <c r="AG48" s="1114"/>
      <c r="AH48" s="1135"/>
      <c r="AI48" s="1136"/>
      <c r="AJ48" s="1136"/>
      <c r="AK48" s="1097"/>
      <c r="AL48" s="1097"/>
      <c r="AM48" s="1097"/>
      <c r="AN48" s="389"/>
      <c r="AO48" s="404"/>
      <c r="AP48" s="393"/>
      <c r="AQ48" s="393"/>
      <c r="AT48" s="394"/>
      <c r="AU48" s="374"/>
      <c r="AV48" s="374"/>
      <c r="AW48" s="366"/>
      <c r="AX48" s="366"/>
      <c r="AY48" s="374"/>
      <c r="AZ48" s="370"/>
      <c r="BA48" s="370"/>
      <c r="BB48" s="370"/>
      <c r="BC48" s="370"/>
      <c r="BD48" s="370"/>
      <c r="BE48" s="370"/>
      <c r="BF48" s="370"/>
      <c r="BG48" s="368"/>
      <c r="BH48" s="368"/>
      <c r="BI48" s="368"/>
      <c r="BJ48" s="368"/>
      <c r="CE48" s="366"/>
      <c r="CF48" s="366"/>
      <c r="CG48" s="366"/>
      <c r="CH48" s="366"/>
      <c r="CI48" s="366"/>
      <c r="HF48" s="368"/>
      <c r="HG48" s="368"/>
      <c r="HH48" s="368"/>
      <c r="HI48" s="368"/>
      <c r="HJ48" s="368"/>
      <c r="HK48" s="368"/>
      <c r="HL48" s="368"/>
      <c r="HM48" s="368"/>
      <c r="HN48" s="368"/>
      <c r="HO48" s="368"/>
      <c r="HP48" s="368"/>
      <c r="HQ48" s="368"/>
      <c r="HR48" s="368"/>
      <c r="HS48" s="368"/>
      <c r="HT48" s="368"/>
      <c r="HU48" s="368"/>
      <c r="HV48" s="368"/>
      <c r="HW48" s="368"/>
      <c r="HX48" s="368"/>
      <c r="HY48" s="368"/>
      <c r="HZ48" s="368"/>
      <c r="IA48" s="368"/>
      <c r="IB48" s="368"/>
      <c r="IC48" s="368"/>
      <c r="ID48" s="368"/>
      <c r="IE48" s="368"/>
      <c r="IF48" s="368"/>
      <c r="IG48" s="368"/>
    </row>
    <row r="49" spans="1:241" ht="15" customHeight="1" x14ac:dyDescent="0.3">
      <c r="A49" s="1112"/>
      <c r="B49" s="1112"/>
      <c r="C49" s="1112">
        <v>1</v>
      </c>
      <c r="D49" s="1112"/>
      <c r="E49" s="1112">
        <v>2</v>
      </c>
      <c r="F49" s="1112"/>
      <c r="G49" s="1112">
        <v>3</v>
      </c>
      <c r="H49" s="1112"/>
      <c r="I49" s="1112">
        <v>4</v>
      </c>
      <c r="J49" s="1112"/>
      <c r="K49" s="1112">
        <v>5</v>
      </c>
      <c r="L49" s="1112"/>
      <c r="M49" s="1112">
        <v>6</v>
      </c>
      <c r="N49" s="1112"/>
      <c r="O49" s="1112">
        <v>7</v>
      </c>
      <c r="P49" s="1112"/>
      <c r="Q49" s="1112">
        <v>8</v>
      </c>
      <c r="R49" s="1112"/>
      <c r="S49" s="1112">
        <v>9</v>
      </c>
      <c r="T49" s="1112"/>
      <c r="U49" s="1112">
        <v>10</v>
      </c>
      <c r="V49" s="1112"/>
      <c r="W49" s="1112">
        <v>11</v>
      </c>
      <c r="X49" s="1112"/>
      <c r="Y49" s="1112">
        <v>12</v>
      </c>
      <c r="Z49" s="1112"/>
      <c r="AA49" s="1112">
        <v>13</v>
      </c>
      <c r="AB49" s="1112"/>
      <c r="AC49" s="1112">
        <v>14</v>
      </c>
      <c r="AD49" s="1112"/>
      <c r="AE49" s="1112">
        <v>15</v>
      </c>
      <c r="AF49" s="1112"/>
      <c r="AG49" s="1112">
        <v>16</v>
      </c>
      <c r="AH49" s="1112"/>
      <c r="AI49" s="579"/>
      <c r="AJ49" s="579"/>
      <c r="AK49" s="579"/>
      <c r="AL49" s="579"/>
      <c r="AM49" s="579"/>
      <c r="AN49" s="383"/>
      <c r="AO49" s="383"/>
      <c r="AP49" s="393"/>
      <c r="AQ49" s="393"/>
      <c r="AT49" s="394"/>
      <c r="AU49" s="374"/>
      <c r="AV49" s="391"/>
      <c r="AW49" s="374"/>
      <c r="AX49" s="390"/>
      <c r="AY49" s="391"/>
      <c r="AZ49" s="370"/>
      <c r="BA49" s="370"/>
      <c r="BB49" s="370"/>
      <c r="BC49" s="370"/>
      <c r="BD49" s="370"/>
      <c r="BE49" s="370"/>
      <c r="BF49" s="370"/>
      <c r="BG49" s="368"/>
      <c r="BH49" s="368"/>
      <c r="BI49" s="368"/>
      <c r="BJ49" s="368"/>
      <c r="CE49" s="366"/>
      <c r="CF49" s="366"/>
      <c r="CG49" s="366"/>
      <c r="CH49" s="366"/>
      <c r="CI49" s="366"/>
      <c r="HF49" s="368"/>
      <c r="HG49" s="368"/>
      <c r="HH49" s="368"/>
      <c r="HI49" s="368"/>
      <c r="HJ49" s="368"/>
      <c r="HK49" s="368"/>
      <c r="HL49" s="368"/>
      <c r="HM49" s="368"/>
      <c r="HN49" s="368"/>
      <c r="HO49" s="368"/>
      <c r="HP49" s="368"/>
      <c r="HQ49" s="368"/>
      <c r="HR49" s="368"/>
      <c r="HS49" s="368"/>
      <c r="HT49" s="368"/>
      <c r="HU49" s="368"/>
      <c r="HV49" s="368"/>
      <c r="HW49" s="368"/>
      <c r="HX49" s="368"/>
      <c r="HY49" s="368"/>
      <c r="HZ49" s="368"/>
      <c r="IA49" s="368"/>
      <c r="IB49" s="368"/>
      <c r="IC49" s="368"/>
      <c r="ID49" s="368"/>
      <c r="IE49" s="368"/>
      <c r="IF49" s="368"/>
      <c r="IG49" s="368"/>
    </row>
    <row r="50" spans="1:241" ht="15" customHeight="1" x14ac:dyDescent="0.3">
      <c r="A50" s="395"/>
      <c r="B50" s="395"/>
      <c r="C50" s="1131" t="s">
        <v>307</v>
      </c>
      <c r="D50" s="1131"/>
      <c r="E50" s="1128" t="s">
        <v>334</v>
      </c>
      <c r="F50" s="1128"/>
      <c r="G50" s="1128" t="s">
        <v>334</v>
      </c>
      <c r="H50" s="1128"/>
      <c r="I50" s="1131" t="s">
        <v>333</v>
      </c>
      <c r="J50" s="1131"/>
      <c r="K50" s="1131" t="s">
        <v>330</v>
      </c>
      <c r="L50" s="1131"/>
      <c r="M50" s="1128" t="s">
        <v>334</v>
      </c>
      <c r="N50" s="1128"/>
      <c r="O50" s="1128" t="s">
        <v>334</v>
      </c>
      <c r="P50" s="1128"/>
      <c r="Q50" s="1131" t="s">
        <v>329</v>
      </c>
      <c r="R50" s="1131"/>
      <c r="S50" s="1131" t="s">
        <v>328</v>
      </c>
      <c r="T50" s="1131"/>
      <c r="U50" s="1128" t="s">
        <v>334</v>
      </c>
      <c r="V50" s="1128"/>
      <c r="W50" s="1128" t="s">
        <v>334</v>
      </c>
      <c r="X50" s="1128"/>
      <c r="Y50" s="1131" t="s">
        <v>331</v>
      </c>
      <c r="Z50" s="1131"/>
      <c r="AA50" s="1131" t="s">
        <v>332</v>
      </c>
      <c r="AB50" s="1131"/>
      <c r="AC50" s="1128" t="s">
        <v>334</v>
      </c>
      <c r="AD50" s="1128"/>
      <c r="AE50" s="1128" t="s">
        <v>334</v>
      </c>
      <c r="AF50" s="1128"/>
      <c r="AG50" s="1131" t="s">
        <v>327</v>
      </c>
      <c r="AH50" s="1131"/>
      <c r="AI50" s="395"/>
      <c r="AJ50" s="395"/>
      <c r="AK50" s="366"/>
      <c r="AL50" s="396"/>
      <c r="AM50" s="396"/>
      <c r="AN50" s="790"/>
      <c r="AO50" s="377"/>
      <c r="AP50" s="393"/>
      <c r="AQ50" s="393"/>
      <c r="AT50" s="374"/>
      <c r="AU50" s="374"/>
      <c r="AV50" s="374"/>
      <c r="AW50" s="374"/>
      <c r="AX50" s="374"/>
      <c r="AY50" s="374"/>
      <c r="AZ50" s="370"/>
      <c r="BA50" s="370"/>
      <c r="BB50" s="370"/>
      <c r="BC50" s="370"/>
      <c r="BD50" s="370"/>
      <c r="BE50" s="370"/>
      <c r="BF50" s="370"/>
      <c r="BG50" s="368"/>
      <c r="BH50" s="368"/>
      <c r="BI50" s="368"/>
      <c r="BJ50" s="368"/>
      <c r="CE50" s="366"/>
      <c r="CF50" s="366"/>
      <c r="CG50" s="366"/>
      <c r="CH50" s="366"/>
      <c r="CI50" s="366"/>
      <c r="HF50" s="368"/>
      <c r="HG50" s="368"/>
      <c r="HH50" s="368"/>
      <c r="HI50" s="368"/>
      <c r="HJ50" s="368"/>
      <c r="HK50" s="368"/>
      <c r="HL50" s="368"/>
      <c r="HM50" s="368"/>
      <c r="HN50" s="368"/>
      <c r="HO50" s="368"/>
      <c r="HP50" s="368"/>
      <c r="HQ50" s="368"/>
      <c r="HR50" s="368"/>
      <c r="HS50" s="368"/>
      <c r="HT50" s="368"/>
      <c r="HU50" s="368"/>
      <c r="HV50" s="368"/>
      <c r="HW50" s="368"/>
      <c r="HX50" s="368"/>
      <c r="HY50" s="368"/>
      <c r="HZ50" s="368"/>
      <c r="IA50" s="368"/>
      <c r="IB50" s="368"/>
      <c r="IC50" s="368"/>
      <c r="ID50" s="368"/>
      <c r="IE50" s="368"/>
      <c r="IF50" s="368"/>
      <c r="IG50" s="368"/>
    </row>
    <row r="51" spans="1:241" ht="15" customHeight="1" x14ac:dyDescent="0.3">
      <c r="A51" s="395"/>
      <c r="B51" s="395"/>
      <c r="C51" s="1132"/>
      <c r="D51" s="1132"/>
      <c r="E51" s="1129"/>
      <c r="F51" s="1129"/>
      <c r="G51" s="1129"/>
      <c r="H51" s="1129"/>
      <c r="I51" s="1132"/>
      <c r="J51" s="1132"/>
      <c r="K51" s="1132"/>
      <c r="L51" s="1132"/>
      <c r="M51" s="1129"/>
      <c r="N51" s="1129"/>
      <c r="O51" s="1129"/>
      <c r="P51" s="1129"/>
      <c r="Q51" s="1132"/>
      <c r="R51" s="1132"/>
      <c r="S51" s="1132"/>
      <c r="T51" s="1132"/>
      <c r="U51" s="1129"/>
      <c r="V51" s="1129"/>
      <c r="W51" s="1129"/>
      <c r="X51" s="1129"/>
      <c r="Y51" s="1132"/>
      <c r="Z51" s="1132"/>
      <c r="AA51" s="1132"/>
      <c r="AB51" s="1132"/>
      <c r="AC51" s="1129"/>
      <c r="AD51" s="1129"/>
      <c r="AE51" s="1129"/>
      <c r="AF51" s="1129"/>
      <c r="AG51" s="1132"/>
      <c r="AH51" s="1132"/>
      <c r="AI51" s="395"/>
      <c r="AJ51" s="395"/>
      <c r="AK51" s="689" t="s">
        <v>398</v>
      </c>
      <c r="AL51" s="578"/>
      <c r="AM51" s="578"/>
      <c r="AN51" s="389"/>
      <c r="AO51" s="404" t="s">
        <v>261</v>
      </c>
      <c r="AT51" s="374"/>
      <c r="AU51" s="374"/>
      <c r="AV51" s="374"/>
      <c r="AW51" s="374"/>
      <c r="AX51" s="374"/>
      <c r="AY51" s="374"/>
      <c r="AZ51" s="370"/>
      <c r="BA51" s="370"/>
      <c r="BB51" s="370"/>
      <c r="BC51" s="370"/>
      <c r="BD51" s="370"/>
      <c r="BE51" s="370"/>
      <c r="BF51" s="370"/>
      <c r="BG51" s="368"/>
      <c r="BH51" s="368"/>
      <c r="BI51" s="368"/>
      <c r="BJ51" s="368"/>
      <c r="CE51" s="366"/>
      <c r="CF51" s="366"/>
      <c r="CG51" s="366"/>
      <c r="CH51" s="366"/>
      <c r="CI51" s="366"/>
      <c r="HF51" s="368"/>
      <c r="HG51" s="368"/>
      <c r="HH51" s="368"/>
      <c r="HI51" s="368"/>
      <c r="HJ51" s="368"/>
      <c r="HK51" s="368"/>
      <c r="HL51" s="368"/>
      <c r="HM51" s="368"/>
      <c r="HN51" s="368"/>
      <c r="HO51" s="368"/>
      <c r="HP51" s="368"/>
      <c r="HQ51" s="368"/>
      <c r="HR51" s="368"/>
      <c r="HS51" s="368"/>
      <c r="HT51" s="368"/>
      <c r="HU51" s="368"/>
      <c r="HV51" s="368"/>
      <c r="HW51" s="368"/>
      <c r="HX51" s="368"/>
      <c r="HY51" s="368"/>
      <c r="HZ51" s="368"/>
      <c r="IA51" s="368"/>
      <c r="IB51" s="368"/>
      <c r="IC51" s="368"/>
      <c r="ID51" s="368"/>
      <c r="IE51" s="368"/>
      <c r="IF51" s="368"/>
      <c r="IG51" s="368"/>
    </row>
    <row r="52" spans="1:241" ht="15" customHeight="1" x14ac:dyDescent="0.3">
      <c r="A52" s="395"/>
      <c r="B52" s="395"/>
      <c r="C52" s="1132"/>
      <c r="D52" s="1132"/>
      <c r="E52" s="1129"/>
      <c r="F52" s="1129"/>
      <c r="G52" s="1129"/>
      <c r="H52" s="1129"/>
      <c r="I52" s="1132"/>
      <c r="J52" s="1132"/>
      <c r="K52" s="1132"/>
      <c r="L52" s="1132"/>
      <c r="M52" s="1129"/>
      <c r="N52" s="1129"/>
      <c r="O52" s="1129"/>
      <c r="P52" s="1129"/>
      <c r="Q52" s="1132"/>
      <c r="R52" s="1132"/>
      <c r="S52" s="1132"/>
      <c r="T52" s="1132"/>
      <c r="U52" s="1129"/>
      <c r="V52" s="1129"/>
      <c r="W52" s="1129"/>
      <c r="X52" s="1129"/>
      <c r="Y52" s="1132"/>
      <c r="Z52" s="1132"/>
      <c r="AA52" s="1132"/>
      <c r="AB52" s="1132"/>
      <c r="AC52" s="1129"/>
      <c r="AD52" s="1129"/>
      <c r="AE52" s="1129"/>
      <c r="AF52" s="1129"/>
      <c r="AG52" s="1132"/>
      <c r="AH52" s="1132"/>
      <c r="AI52" s="395"/>
      <c r="AJ52" s="395"/>
      <c r="AK52" s="579"/>
      <c r="AL52" s="579"/>
      <c r="AM52" s="579"/>
      <c r="AN52" s="383"/>
      <c r="AO52" s="383"/>
      <c r="AT52" s="374"/>
      <c r="AU52" s="374"/>
      <c r="AV52" s="374"/>
      <c r="AW52" s="374"/>
      <c r="AX52" s="374"/>
      <c r="AY52" s="374"/>
      <c r="AZ52" s="370"/>
      <c r="BA52" s="370"/>
      <c r="BB52" s="370"/>
      <c r="BC52" s="370"/>
      <c r="BD52" s="370"/>
      <c r="BE52" s="370"/>
      <c r="BF52" s="370"/>
      <c r="BG52" s="368"/>
      <c r="BH52" s="368"/>
      <c r="BI52" s="368"/>
      <c r="BJ52" s="368"/>
      <c r="CE52" s="366"/>
      <c r="CF52" s="366"/>
      <c r="CG52" s="366"/>
      <c r="CH52" s="366"/>
      <c r="CI52" s="366"/>
      <c r="HF52" s="368"/>
      <c r="HG52" s="368"/>
      <c r="HH52" s="368"/>
      <c r="HI52" s="368"/>
      <c r="HJ52" s="368"/>
      <c r="HK52" s="368"/>
      <c r="HL52" s="368"/>
      <c r="HM52" s="368"/>
      <c r="HN52" s="368"/>
      <c r="HO52" s="368"/>
      <c r="HP52" s="368"/>
      <c r="HQ52" s="368"/>
      <c r="HR52" s="368"/>
      <c r="HS52" s="368"/>
      <c r="HT52" s="368"/>
      <c r="HU52" s="368"/>
      <c r="HV52" s="368"/>
      <c r="HW52" s="368"/>
      <c r="HX52" s="368"/>
      <c r="HY52" s="368"/>
      <c r="HZ52" s="368"/>
      <c r="IA52" s="368"/>
      <c r="IB52" s="368"/>
      <c r="IC52" s="368"/>
      <c r="ID52" s="368"/>
      <c r="IE52" s="368"/>
      <c r="IF52" s="368"/>
      <c r="IG52" s="368"/>
    </row>
    <row r="53" spans="1:241" ht="15" customHeight="1" x14ac:dyDescent="0.3">
      <c r="A53" s="395"/>
      <c r="B53" s="395"/>
      <c r="C53" s="1133"/>
      <c r="D53" s="1133"/>
      <c r="E53" s="1130"/>
      <c r="F53" s="1130"/>
      <c r="G53" s="1130"/>
      <c r="H53" s="1130"/>
      <c r="I53" s="1133"/>
      <c r="J53" s="1133"/>
      <c r="K53" s="1133"/>
      <c r="L53" s="1133"/>
      <c r="M53" s="1130"/>
      <c r="N53" s="1130"/>
      <c r="O53" s="1130"/>
      <c r="P53" s="1130"/>
      <c r="Q53" s="1133"/>
      <c r="R53" s="1133"/>
      <c r="S53" s="1133"/>
      <c r="T53" s="1133"/>
      <c r="U53" s="1130"/>
      <c r="V53" s="1130"/>
      <c r="W53" s="1130"/>
      <c r="X53" s="1130"/>
      <c r="Y53" s="1133"/>
      <c r="Z53" s="1133"/>
      <c r="AA53" s="1133"/>
      <c r="AB53" s="1133"/>
      <c r="AC53" s="1130"/>
      <c r="AD53" s="1130"/>
      <c r="AE53" s="1130"/>
      <c r="AF53" s="1130"/>
      <c r="AG53" s="1133"/>
      <c r="AH53" s="1133"/>
      <c r="AI53" s="395"/>
      <c r="AJ53" s="395"/>
      <c r="AK53" s="396"/>
      <c r="AL53" s="396"/>
      <c r="AM53" s="396"/>
      <c r="AO53" s="491"/>
      <c r="AT53" s="374"/>
      <c r="AU53" s="374"/>
      <c r="AV53" s="374"/>
      <c r="AW53" s="374"/>
      <c r="AX53" s="374"/>
      <c r="AY53" s="374"/>
      <c r="AZ53" s="370"/>
      <c r="BA53" s="370"/>
      <c r="BB53" s="370"/>
      <c r="BC53" s="370"/>
      <c r="BD53" s="370"/>
      <c r="BE53" s="370"/>
      <c r="BF53" s="370"/>
      <c r="BG53" s="368"/>
      <c r="BH53" s="368"/>
      <c r="BI53" s="368"/>
      <c r="BJ53" s="368"/>
      <c r="CE53" s="366"/>
      <c r="CF53" s="366"/>
      <c r="CG53" s="366"/>
      <c r="CH53" s="366"/>
      <c r="CI53" s="366"/>
      <c r="HF53" s="368"/>
      <c r="HG53" s="368"/>
      <c r="HH53" s="368"/>
      <c r="HI53" s="368"/>
      <c r="HJ53" s="368"/>
      <c r="HK53" s="368"/>
      <c r="HL53" s="368"/>
      <c r="HM53" s="368"/>
      <c r="HN53" s="368"/>
      <c r="HO53" s="368"/>
      <c r="HP53" s="368"/>
      <c r="HQ53" s="368"/>
      <c r="HR53" s="368"/>
      <c r="HS53" s="368"/>
      <c r="HT53" s="368"/>
      <c r="HU53" s="368"/>
      <c r="HV53" s="368"/>
      <c r="HW53" s="368"/>
      <c r="HX53" s="368"/>
      <c r="HY53" s="368"/>
      <c r="HZ53" s="368"/>
      <c r="IA53" s="368"/>
      <c r="IB53" s="368"/>
      <c r="IC53" s="368"/>
      <c r="ID53" s="368"/>
      <c r="IE53" s="368"/>
      <c r="IF53" s="368"/>
      <c r="IG53" s="368"/>
    </row>
    <row r="54" spans="1:241" s="424" customFormat="1" ht="15" customHeight="1" x14ac:dyDescent="0.3">
      <c r="AG54" s="372"/>
      <c r="AH54" s="383"/>
      <c r="AI54" s="383"/>
      <c r="AJ54" s="383"/>
    </row>
    <row r="55" spans="1:241" s="424" customFormat="1" ht="15" customHeight="1" x14ac:dyDescent="0.3">
      <c r="AG55" s="790"/>
      <c r="AH55" s="383"/>
      <c r="AI55" s="383"/>
      <c r="AJ55" s="383"/>
    </row>
    <row r="56" spans="1:241" s="424" customFormat="1" ht="15" customHeight="1" x14ac:dyDescent="0.3">
      <c r="A56" s="402" t="s">
        <v>226</v>
      </c>
      <c r="B56" s="403"/>
      <c r="C56" s="403"/>
      <c r="D56" s="403"/>
      <c r="E56" s="403"/>
      <c r="F56" s="403"/>
      <c r="G56" s="403"/>
      <c r="H56" s="491"/>
      <c r="I56" s="402"/>
      <c r="J56" s="1105"/>
      <c r="K56" s="1105"/>
      <c r="L56" s="1105"/>
      <c r="M56" s="402" t="s">
        <v>344</v>
      </c>
      <c r="N56" s="403"/>
      <c r="O56" s="403"/>
      <c r="P56" s="403"/>
      <c r="Q56" s="403"/>
      <c r="R56" s="403"/>
      <c r="S56" s="403"/>
      <c r="T56" s="491"/>
      <c r="U56" s="404"/>
      <c r="V56" s="404"/>
      <c r="W56" s="790"/>
      <c r="X56" s="790"/>
      <c r="Y56" s="790"/>
      <c r="Z56" s="790"/>
      <c r="AA56" s="790"/>
      <c r="AB56" s="790"/>
      <c r="AC56" s="368"/>
      <c r="AD56" s="402" t="s">
        <v>348</v>
      </c>
      <c r="AE56" s="403"/>
      <c r="AF56" s="403"/>
      <c r="AG56" s="403"/>
      <c r="AH56" s="403"/>
      <c r="AI56" s="403"/>
      <c r="AJ56" s="403"/>
      <c r="AK56" s="491"/>
      <c r="AL56" s="403"/>
      <c r="AM56" s="406"/>
      <c r="AN56" s="790"/>
      <c r="AO56" s="396"/>
      <c r="AP56" s="396"/>
    </row>
    <row r="57" spans="1:241" s="424" customFormat="1" ht="15" customHeight="1" x14ac:dyDescent="0.3">
      <c r="A57" s="643" t="s">
        <v>345</v>
      </c>
      <c r="B57" s="403"/>
      <c r="C57" s="403"/>
      <c r="D57" s="403"/>
      <c r="E57" s="403"/>
      <c r="F57" s="403"/>
      <c r="G57" s="403"/>
      <c r="H57" s="491"/>
      <c r="I57" s="643"/>
      <c r="J57" s="1105"/>
      <c r="K57" s="1105"/>
      <c r="L57" s="1105"/>
      <c r="M57" s="643" t="s">
        <v>346</v>
      </c>
      <c r="N57" s="403"/>
      <c r="O57" s="403"/>
      <c r="P57" s="403"/>
      <c r="Q57" s="403"/>
      <c r="R57" s="403"/>
      <c r="S57" s="403"/>
      <c r="T57" s="491"/>
      <c r="U57" s="404"/>
      <c r="V57" s="404"/>
      <c r="W57" s="790"/>
      <c r="X57" s="790"/>
      <c r="Y57" s="790"/>
      <c r="Z57" s="790"/>
      <c r="AA57" s="790"/>
      <c r="AB57" s="790"/>
      <c r="AC57" s="366"/>
      <c r="AD57" s="643" t="s">
        <v>347</v>
      </c>
      <c r="AE57" s="403"/>
      <c r="AF57" s="403"/>
      <c r="AG57" s="403"/>
      <c r="AH57" s="403"/>
      <c r="AI57" s="403"/>
      <c r="AJ57" s="403"/>
      <c r="AK57" s="491"/>
      <c r="AL57" s="790"/>
      <c r="AM57" s="382"/>
      <c r="AN57" s="385"/>
      <c r="AO57" s="491"/>
      <c r="AP57" s="643"/>
    </row>
    <row r="58" spans="1:241" s="424" customFormat="1" ht="15" customHeight="1" x14ac:dyDescent="0.3">
      <c r="A58" s="402"/>
      <c r="B58" s="403"/>
      <c r="C58" s="403"/>
      <c r="D58" s="1094" t="s">
        <v>227</v>
      </c>
      <c r="E58" s="1094"/>
      <c r="F58" s="403"/>
      <c r="G58" s="403"/>
      <c r="H58" s="491"/>
      <c r="I58" s="402"/>
      <c r="J58" s="368"/>
      <c r="K58" s="368"/>
      <c r="L58" s="403"/>
      <c r="M58" s="403"/>
      <c r="N58" s="1094"/>
      <c r="O58" s="1094"/>
      <c r="P58" s="403"/>
      <c r="Q58" s="403"/>
      <c r="R58" s="1094" t="s">
        <v>343</v>
      </c>
      <c r="S58" s="1094"/>
      <c r="T58" s="790"/>
      <c r="U58" s="790"/>
      <c r="V58" s="790"/>
      <c r="W58" s="790"/>
      <c r="X58" s="790"/>
      <c r="Y58" s="368"/>
      <c r="Z58" s="368"/>
      <c r="AA58" s="368"/>
      <c r="AB58" s="402"/>
      <c r="AC58" s="403"/>
      <c r="AD58" s="403"/>
      <c r="AE58" s="1094"/>
      <c r="AF58" s="1094"/>
      <c r="AG58" s="403"/>
      <c r="AH58" s="403"/>
      <c r="AI58" s="491"/>
      <c r="AJ58" s="367"/>
      <c r="AK58" s="367"/>
      <c r="AL58" s="790"/>
      <c r="AM58" s="491"/>
      <c r="AN58" s="405"/>
      <c r="AO58" s="491"/>
      <c r="AP58" s="790"/>
      <c r="AQ58" s="368"/>
      <c r="AR58" s="368"/>
      <c r="AS58" s="368"/>
    </row>
    <row r="59" spans="1:241" s="424" customFormat="1" ht="15" customHeight="1" thickBot="1" x14ac:dyDescent="0.35">
      <c r="A59" s="386"/>
      <c r="B59" s="386"/>
      <c r="C59" s="386"/>
      <c r="D59" s="386"/>
      <c r="E59" s="598"/>
      <c r="F59" s="599"/>
      <c r="G59" s="382"/>
      <c r="H59" s="1139">
        <v>44542</v>
      </c>
      <c r="I59" s="1139"/>
      <c r="J59" s="367"/>
      <c r="K59" s="383"/>
      <c r="L59" s="403"/>
      <c r="M59" s="403"/>
      <c r="N59" s="421"/>
      <c r="O59" s="639"/>
      <c r="P59" s="640"/>
      <c r="Q59" s="640"/>
      <c r="R59" s="642"/>
      <c r="S59" s="598"/>
      <c r="T59" s="641"/>
      <c r="U59" s="641"/>
      <c r="V59" s="641"/>
      <c r="W59" s="383"/>
      <c r="X59" s="383"/>
      <c r="Y59" s="368"/>
      <c r="Z59" s="1094">
        <v>44250</v>
      </c>
      <c r="AA59" s="1094"/>
      <c r="AB59" s="1094"/>
      <c r="AC59" s="368"/>
      <c r="AD59" s="402"/>
      <c r="AE59" s="403"/>
      <c r="AF59" s="403"/>
      <c r="AG59" s="1094" t="s">
        <v>349</v>
      </c>
      <c r="AH59" s="1094"/>
      <c r="AI59" s="403"/>
      <c r="AJ59" s="403"/>
      <c r="AK59" s="491"/>
      <c r="AL59" s="790"/>
      <c r="AM59" s="790"/>
      <c r="AN59" s="368"/>
      <c r="AO59" s="491"/>
      <c r="AP59" s="491"/>
      <c r="AQ59" s="382"/>
      <c r="AR59" s="382"/>
      <c r="AS59" s="368"/>
    </row>
    <row r="60" spans="1:241" s="424" customFormat="1" ht="15" customHeight="1" thickBot="1" x14ac:dyDescent="0.35">
      <c r="A60" s="386"/>
      <c r="B60" s="595"/>
      <c r="C60" s="490"/>
      <c r="D60" s="1103">
        <v>-592</v>
      </c>
      <c r="E60" s="1104"/>
      <c r="F60" s="600"/>
      <c r="G60" s="492"/>
      <c r="H60" s="1100" t="s">
        <v>882</v>
      </c>
      <c r="I60" s="1100"/>
      <c r="J60" s="383"/>
      <c r="K60" s="383"/>
      <c r="L60" s="386"/>
      <c r="M60" s="386"/>
      <c r="N60" s="386"/>
      <c r="O60" s="598"/>
      <c r="P60" s="599"/>
      <c r="Q60" s="382"/>
      <c r="R60" s="1103">
        <v>-872</v>
      </c>
      <c r="S60" s="1104"/>
      <c r="T60" s="386"/>
      <c r="U60" s="386"/>
      <c r="V60" s="386"/>
      <c r="W60" s="598"/>
      <c r="X60" s="599"/>
      <c r="Y60" s="839"/>
      <c r="Z60" s="1095" t="s">
        <v>751</v>
      </c>
      <c r="AA60" s="1095"/>
      <c r="AB60" s="1095"/>
      <c r="AC60" s="368"/>
      <c r="AD60" s="386"/>
      <c r="AE60" s="386"/>
      <c r="AF60" s="386"/>
      <c r="AG60" s="386"/>
      <c r="AH60" s="598"/>
      <c r="AI60" s="599"/>
      <c r="AJ60" s="382"/>
      <c r="AK60" s="368"/>
      <c r="AL60" s="376"/>
      <c r="AM60" s="376"/>
      <c r="AN60" s="790"/>
      <c r="AO60" s="376"/>
      <c r="AP60" s="376"/>
      <c r="AQ60" s="491"/>
      <c r="AR60" s="491"/>
      <c r="AS60" s="368"/>
    </row>
    <row r="61" spans="1:241" s="424" customFormat="1" ht="15" customHeight="1" thickBot="1" x14ac:dyDescent="0.35">
      <c r="A61" s="386"/>
      <c r="B61" s="596"/>
      <c r="C61" s="425"/>
      <c r="D61" s="1096" t="s">
        <v>815</v>
      </c>
      <c r="E61" s="1096"/>
      <c r="F61" s="601"/>
      <c r="G61" s="386"/>
      <c r="H61" s="904"/>
      <c r="I61" s="905"/>
      <c r="J61" s="905"/>
      <c r="K61" s="790"/>
      <c r="L61" s="595"/>
      <c r="M61" s="490"/>
      <c r="N61" s="1103">
        <v>-805</v>
      </c>
      <c r="O61" s="1104"/>
      <c r="P61" s="600"/>
      <c r="Q61" s="492"/>
      <c r="R61" s="1096" t="s">
        <v>871</v>
      </c>
      <c r="S61" s="1096"/>
      <c r="T61" s="595"/>
      <c r="U61" s="490"/>
      <c r="V61" s="1103">
        <v>-807</v>
      </c>
      <c r="W61" s="1104"/>
      <c r="X61" s="600"/>
      <c r="Y61" s="492"/>
      <c r="Z61" s="1097">
        <v>44605</v>
      </c>
      <c r="AA61" s="1097"/>
      <c r="AB61" s="1097"/>
      <c r="AC61" s="368"/>
      <c r="AD61" s="386"/>
      <c r="AE61" s="595"/>
      <c r="AF61" s="1106">
        <v>-870</v>
      </c>
      <c r="AG61" s="1103"/>
      <c r="AH61" s="1103"/>
      <c r="AI61" s="1107"/>
      <c r="AJ61" s="492"/>
      <c r="AK61" s="1094">
        <v>44250</v>
      </c>
      <c r="AL61" s="1094"/>
      <c r="AM61" s="1094"/>
      <c r="AN61" s="377"/>
      <c r="AO61" s="381"/>
      <c r="AP61" s="381"/>
      <c r="AQ61" s="381"/>
      <c r="AR61" s="491"/>
      <c r="AS61" s="368"/>
    </row>
    <row r="62" spans="1:241" s="424" customFormat="1" ht="14.25" customHeight="1" thickBot="1" x14ac:dyDescent="0.35">
      <c r="A62" s="597"/>
      <c r="B62" s="1108">
        <v>-562</v>
      </c>
      <c r="C62" s="1109"/>
      <c r="D62" s="486"/>
      <c r="E62" s="597"/>
      <c r="F62" s="1108">
        <v>-564</v>
      </c>
      <c r="G62" s="1109"/>
      <c r="H62" s="1097">
        <v>44528</v>
      </c>
      <c r="I62" s="1097"/>
      <c r="J62" s="1097"/>
      <c r="K62" s="383"/>
      <c r="L62" s="596"/>
      <c r="M62" s="425"/>
      <c r="N62" s="1096" t="s">
        <v>930</v>
      </c>
      <c r="O62" s="1096"/>
      <c r="P62" s="601"/>
      <c r="Q62" s="386"/>
      <c r="R62" s="386"/>
      <c r="S62" s="386"/>
      <c r="T62" s="596"/>
      <c r="U62" s="425"/>
      <c r="V62" s="1096" t="s">
        <v>931</v>
      </c>
      <c r="W62" s="1096"/>
      <c r="X62" s="601"/>
      <c r="Y62" s="386"/>
      <c r="Z62" s="1101" t="s">
        <v>469</v>
      </c>
      <c r="AA62" s="1101"/>
      <c r="AB62" s="1101"/>
      <c r="AC62" s="368"/>
      <c r="AD62" s="386"/>
      <c r="AE62" s="596"/>
      <c r="AF62" s="1110" t="s">
        <v>753</v>
      </c>
      <c r="AG62" s="1096"/>
      <c r="AH62" s="1096"/>
      <c r="AI62" s="1111"/>
      <c r="AJ62" s="386"/>
      <c r="AK62" s="1095" t="s">
        <v>751</v>
      </c>
      <c r="AL62" s="1095"/>
      <c r="AM62" s="1095"/>
      <c r="AN62" s="385"/>
      <c r="AO62" s="491"/>
      <c r="AP62" s="491"/>
      <c r="AQ62" s="376"/>
      <c r="AR62" s="376"/>
      <c r="AS62" s="368"/>
    </row>
    <row r="63" spans="1:241" ht="16.2" x14ac:dyDescent="0.3">
      <c r="A63" s="491"/>
      <c r="B63" s="1098" t="s">
        <v>922</v>
      </c>
      <c r="C63" s="1099"/>
      <c r="D63" s="386"/>
      <c r="E63" s="491"/>
      <c r="F63" s="1098" t="s">
        <v>923</v>
      </c>
      <c r="G63" s="1099"/>
      <c r="H63" s="1097" t="s">
        <v>469</v>
      </c>
      <c r="I63" s="1097"/>
      <c r="J63" s="1097"/>
      <c r="K63" s="383"/>
      <c r="L63" s="1108">
        <v>-712</v>
      </c>
      <c r="M63" s="1109"/>
      <c r="N63" s="486"/>
      <c r="O63" s="597"/>
      <c r="P63" s="1108">
        <v>-714</v>
      </c>
      <c r="Q63" s="1109"/>
      <c r="R63" s="489"/>
      <c r="S63" s="597"/>
      <c r="T63" s="1108">
        <v>-716</v>
      </c>
      <c r="U63" s="1109"/>
      <c r="V63" s="486"/>
      <c r="W63" s="597"/>
      <c r="X63" s="1108">
        <v>-718</v>
      </c>
      <c r="Y63" s="1109"/>
      <c r="Z63" s="1097">
        <v>44577</v>
      </c>
      <c r="AA63" s="1097"/>
      <c r="AB63" s="1097"/>
      <c r="AD63" s="597"/>
      <c r="AE63" s="1108">
        <v>-806</v>
      </c>
      <c r="AF63" s="1109"/>
      <c r="AG63" s="486"/>
      <c r="AH63" s="597"/>
      <c r="AI63" s="1108">
        <v>-804</v>
      </c>
      <c r="AJ63" s="1109"/>
      <c r="AK63" s="1097">
        <v>44605</v>
      </c>
      <c r="AL63" s="1097"/>
      <c r="AM63" s="1097"/>
      <c r="AN63" s="385"/>
      <c r="AO63" s="491"/>
      <c r="AP63" s="491"/>
      <c r="AQ63" s="381"/>
      <c r="AR63" s="381"/>
      <c r="AZ63" s="366"/>
      <c r="BG63" s="368"/>
      <c r="BJ63" s="388"/>
      <c r="CE63" s="366"/>
      <c r="CF63" s="366"/>
      <c r="CG63" s="366"/>
      <c r="CH63" s="366"/>
      <c r="CI63" s="366"/>
      <c r="HF63" s="368"/>
      <c r="HG63" s="368"/>
      <c r="HH63" s="368"/>
      <c r="HI63" s="368"/>
      <c r="HJ63" s="368"/>
      <c r="HK63" s="368"/>
      <c r="HL63" s="368"/>
      <c r="HM63" s="368"/>
      <c r="HN63" s="368"/>
      <c r="HO63" s="368"/>
      <c r="HP63" s="368"/>
      <c r="HQ63" s="368"/>
      <c r="HR63" s="368"/>
      <c r="HS63" s="368"/>
      <c r="HT63" s="368"/>
      <c r="HU63" s="368"/>
      <c r="HV63" s="368"/>
      <c r="HW63" s="368"/>
      <c r="HX63" s="368"/>
      <c r="HY63" s="368"/>
      <c r="HZ63" s="368"/>
      <c r="IA63" s="368"/>
      <c r="IB63" s="368"/>
      <c r="IC63" s="368"/>
      <c r="ID63" s="368"/>
      <c r="IE63" s="368"/>
      <c r="IF63" s="368"/>
      <c r="IG63" s="368"/>
    </row>
    <row r="64" spans="1:241" ht="14.25" customHeight="1" x14ac:dyDescent="0.3">
      <c r="A64" s="1093" t="s">
        <v>813</v>
      </c>
      <c r="B64" s="1093"/>
      <c r="C64" s="1093" t="s">
        <v>814</v>
      </c>
      <c r="D64" s="1093"/>
      <c r="E64" s="1093" t="s">
        <v>810</v>
      </c>
      <c r="F64" s="1093"/>
      <c r="G64" s="1093" t="s">
        <v>811</v>
      </c>
      <c r="H64" s="1093"/>
      <c r="I64" s="400"/>
      <c r="L64" s="1098" t="s">
        <v>922</v>
      </c>
      <c r="M64" s="1099"/>
      <c r="N64" s="386"/>
      <c r="O64" s="491"/>
      <c r="P64" s="1098" t="s">
        <v>923</v>
      </c>
      <c r="Q64" s="1099"/>
      <c r="R64" s="380"/>
      <c r="S64" s="491"/>
      <c r="T64" s="1098" t="s">
        <v>924</v>
      </c>
      <c r="U64" s="1099"/>
      <c r="V64" s="386"/>
      <c r="W64" s="491"/>
      <c r="X64" s="1098" t="s">
        <v>925</v>
      </c>
      <c r="Y64" s="1099"/>
      <c r="Z64" s="1100" t="s">
        <v>469</v>
      </c>
      <c r="AA64" s="1100"/>
      <c r="AB64" s="1100"/>
      <c r="AD64" s="491"/>
      <c r="AE64" s="1098" t="s">
        <v>922</v>
      </c>
      <c r="AF64" s="1099"/>
      <c r="AG64" s="386"/>
      <c r="AH64" s="491"/>
      <c r="AI64" s="1098" t="s">
        <v>923</v>
      </c>
      <c r="AJ64" s="1099"/>
      <c r="AK64" s="1097" t="s">
        <v>469</v>
      </c>
      <c r="AL64" s="1097"/>
      <c r="AM64" s="1097"/>
      <c r="AN64" s="381"/>
      <c r="AO64" s="412"/>
      <c r="AP64" s="413"/>
      <c r="AQ64" s="412"/>
      <c r="AR64" s="412"/>
      <c r="AZ64" s="366"/>
      <c r="BG64" s="368"/>
      <c r="BJ64" s="368"/>
      <c r="CE64" s="366"/>
      <c r="CF64" s="366"/>
      <c r="CG64" s="366"/>
      <c r="CH64" s="366"/>
      <c r="CI64" s="366"/>
      <c r="HF64" s="368"/>
      <c r="HG64" s="368"/>
      <c r="HH64" s="368"/>
      <c r="HI64" s="368"/>
      <c r="HJ64" s="368"/>
      <c r="HK64" s="368"/>
      <c r="HL64" s="368"/>
      <c r="HM64" s="368"/>
      <c r="HN64" s="368"/>
      <c r="HO64" s="368"/>
      <c r="HP64" s="368"/>
      <c r="HQ64" s="368"/>
      <c r="HR64" s="368"/>
      <c r="HS64" s="368"/>
      <c r="HT64" s="368"/>
      <c r="HU64" s="368"/>
      <c r="HV64" s="368"/>
      <c r="HW64" s="368"/>
      <c r="HX64" s="368"/>
      <c r="HY64" s="368"/>
      <c r="HZ64" s="368"/>
      <c r="IA64" s="368"/>
      <c r="IB64" s="368"/>
      <c r="IC64" s="368"/>
      <c r="ID64" s="368"/>
      <c r="IE64" s="368"/>
      <c r="IF64" s="368"/>
      <c r="IG64" s="368"/>
    </row>
    <row r="65" spans="1:247" ht="14.25" customHeight="1" x14ac:dyDescent="0.3">
      <c r="A65" s="792"/>
      <c r="B65" s="792"/>
      <c r="C65" s="792"/>
      <c r="D65" s="792"/>
      <c r="E65" s="792"/>
      <c r="F65" s="792"/>
      <c r="G65" s="792"/>
      <c r="H65" s="792"/>
      <c r="I65" s="400"/>
      <c r="K65" s="1093" t="s">
        <v>872</v>
      </c>
      <c r="L65" s="1093"/>
      <c r="M65" s="1093" t="s">
        <v>873</v>
      </c>
      <c r="N65" s="1093"/>
      <c r="O65" s="1093" t="s">
        <v>874</v>
      </c>
      <c r="P65" s="1093"/>
      <c r="Q65" s="1093" t="s">
        <v>875</v>
      </c>
      <c r="R65" s="1093"/>
      <c r="S65" s="1093" t="s">
        <v>876</v>
      </c>
      <c r="T65" s="1093"/>
      <c r="U65" s="1093" t="s">
        <v>877</v>
      </c>
      <c r="V65" s="1093"/>
      <c r="W65" s="1093" t="s">
        <v>878</v>
      </c>
      <c r="X65" s="1093"/>
      <c r="Y65" s="1093" t="s">
        <v>879</v>
      </c>
      <c r="Z65" s="1093"/>
      <c r="AA65" s="789"/>
      <c r="AB65" s="491"/>
      <c r="AD65" s="1093" t="s">
        <v>880</v>
      </c>
      <c r="AE65" s="1093"/>
      <c r="AF65" s="1093" t="s">
        <v>881</v>
      </c>
      <c r="AG65" s="1093"/>
      <c r="AH65" s="1093" t="s">
        <v>867</v>
      </c>
      <c r="AI65" s="1093"/>
      <c r="AJ65" s="1093" t="s">
        <v>868</v>
      </c>
      <c r="AK65" s="1093"/>
      <c r="AL65" s="381"/>
      <c r="AM65" s="381"/>
      <c r="AN65" s="381"/>
      <c r="AO65" s="412"/>
      <c r="AP65" s="413"/>
      <c r="AQ65" s="412"/>
      <c r="AR65" s="412"/>
      <c r="AZ65" s="366"/>
      <c r="BG65" s="368"/>
      <c r="BJ65" s="368"/>
      <c r="CE65" s="366"/>
      <c r="CF65" s="366"/>
      <c r="CG65" s="366"/>
      <c r="CH65" s="366"/>
      <c r="CI65" s="366"/>
      <c r="HF65" s="368"/>
      <c r="HG65" s="368"/>
      <c r="HH65" s="368"/>
      <c r="HI65" s="368"/>
      <c r="HJ65" s="368"/>
      <c r="HK65" s="368"/>
      <c r="HL65" s="368"/>
      <c r="HM65" s="368"/>
      <c r="HN65" s="368"/>
      <c r="HO65" s="368"/>
      <c r="HP65" s="368"/>
      <c r="HQ65" s="368"/>
      <c r="HR65" s="368"/>
      <c r="HS65" s="368"/>
      <c r="HT65" s="368"/>
      <c r="HU65" s="368"/>
      <c r="HV65" s="368"/>
      <c r="HW65" s="368"/>
      <c r="HX65" s="368"/>
      <c r="HY65" s="368"/>
      <c r="HZ65" s="368"/>
      <c r="IA65" s="368"/>
      <c r="IB65" s="368"/>
      <c r="IC65" s="368"/>
      <c r="ID65" s="368"/>
      <c r="IE65" s="368"/>
      <c r="IF65" s="368"/>
      <c r="IG65" s="368"/>
    </row>
    <row r="66" spans="1:247" x14ac:dyDescent="0.3">
      <c r="A66" s="410"/>
      <c r="B66" s="410"/>
      <c r="C66" s="414"/>
      <c r="D66" s="414"/>
      <c r="E66" s="414"/>
      <c r="F66" s="414"/>
      <c r="G66" s="414"/>
      <c r="H66" s="414"/>
      <c r="I66" s="491"/>
      <c r="L66" s="521"/>
      <c r="M66" s="1093"/>
      <c r="N66" s="1093"/>
      <c r="O66" s="1093"/>
      <c r="P66" s="1093"/>
      <c r="Q66" s="1093"/>
      <c r="R66" s="1093"/>
      <c r="S66" s="1093"/>
      <c r="T66" s="1093"/>
      <c r="U66" s="1093"/>
      <c r="V66" s="1093"/>
      <c r="W66" s="1093"/>
      <c r="X66" s="1093"/>
      <c r="Y66" s="1093"/>
      <c r="Z66" s="1093"/>
      <c r="AA66" s="1093"/>
      <c r="AB66" s="1093"/>
      <c r="AD66" s="382"/>
      <c r="AE66" s="382"/>
      <c r="AF66" s="521"/>
      <c r="AG66" s="376"/>
      <c r="AH66" s="376"/>
      <c r="AI66" s="376"/>
      <c r="AJ66" s="521"/>
      <c r="AK66" s="521"/>
      <c r="AL66" s="521"/>
      <c r="AM66" s="382"/>
      <c r="AN66" s="382"/>
      <c r="AO66" s="382"/>
      <c r="AP66" s="410"/>
      <c r="AQ66" s="410"/>
      <c r="AR66" s="410"/>
      <c r="AS66" s="410"/>
      <c r="AZ66" s="366"/>
      <c r="BG66" s="368"/>
      <c r="BJ66" s="368"/>
      <c r="CE66" s="366"/>
      <c r="CF66" s="366"/>
      <c r="CG66" s="366"/>
      <c r="CH66" s="366"/>
      <c r="CI66" s="366"/>
      <c r="HF66" s="368"/>
      <c r="HG66" s="368"/>
      <c r="HH66" s="368"/>
      <c r="HI66" s="368"/>
      <c r="HJ66" s="368"/>
      <c r="HK66" s="368"/>
      <c r="HL66" s="368"/>
      <c r="HM66" s="368"/>
      <c r="HN66" s="368"/>
      <c r="HO66" s="368"/>
      <c r="HP66" s="368"/>
      <c r="HQ66" s="368"/>
      <c r="HR66" s="368"/>
      <c r="HS66" s="368"/>
      <c r="HT66" s="368"/>
      <c r="HU66" s="368"/>
      <c r="HV66" s="368"/>
      <c r="HW66" s="368"/>
      <c r="HX66" s="368"/>
      <c r="HY66" s="368"/>
      <c r="HZ66" s="368"/>
      <c r="IA66" s="368"/>
      <c r="IB66" s="368"/>
      <c r="IC66" s="368"/>
      <c r="ID66" s="368"/>
      <c r="IE66" s="368"/>
      <c r="IF66" s="368"/>
      <c r="IG66" s="368"/>
    </row>
    <row r="67" spans="1:247" x14ac:dyDescent="0.3">
      <c r="A67" s="689" t="s">
        <v>399</v>
      </c>
      <c r="B67" s="578"/>
      <c r="C67" s="404" t="s">
        <v>261</v>
      </c>
      <c r="D67" s="690"/>
      <c r="E67" s="404"/>
      <c r="F67" s="404"/>
      <c r="G67" s="414"/>
      <c r="H67" s="414"/>
      <c r="I67" s="491"/>
      <c r="L67" s="521"/>
      <c r="M67" s="689" t="s">
        <v>403</v>
      </c>
      <c r="N67" s="578"/>
      <c r="O67" s="410"/>
      <c r="P67" s="410" t="s">
        <v>402</v>
      </c>
      <c r="Q67" s="414"/>
      <c r="R67" s="414"/>
      <c r="S67" s="414"/>
      <c r="T67" s="414"/>
      <c r="U67" s="414"/>
      <c r="V67" s="414"/>
      <c r="W67" s="882"/>
      <c r="X67" s="882"/>
      <c r="Y67" s="790"/>
      <c r="AD67" s="689"/>
      <c r="AE67" s="689" t="s">
        <v>406</v>
      </c>
      <c r="AF67" s="578"/>
      <c r="AG67" s="410"/>
      <c r="AH67" s="908" t="s">
        <v>892</v>
      </c>
      <c r="AI67" s="376"/>
      <c r="AJ67" s="521"/>
      <c r="AK67" s="521"/>
      <c r="AL67" s="521"/>
      <c r="AM67" s="382"/>
      <c r="AN67" s="382"/>
      <c r="AO67" s="382"/>
      <c r="AP67" s="410"/>
      <c r="AQ67" s="410"/>
      <c r="AR67" s="410"/>
      <c r="AS67" s="410"/>
      <c r="AZ67" s="366"/>
      <c r="BG67" s="368"/>
      <c r="BJ67" s="368"/>
      <c r="CE67" s="366"/>
      <c r="CF67" s="366"/>
      <c r="CG67" s="366"/>
      <c r="CH67" s="366"/>
      <c r="CI67" s="366"/>
      <c r="HF67" s="368"/>
      <c r="HG67" s="368"/>
      <c r="HH67" s="368"/>
      <c r="HI67" s="368"/>
      <c r="HJ67" s="368"/>
      <c r="HK67" s="368"/>
      <c r="HL67" s="368"/>
      <c r="HM67" s="368"/>
      <c r="HN67" s="368"/>
      <c r="HO67" s="368"/>
      <c r="HP67" s="368"/>
      <c r="HQ67" s="368"/>
      <c r="HR67" s="368"/>
      <c r="HS67" s="368"/>
      <c r="HT67" s="368"/>
      <c r="HU67" s="368"/>
      <c r="HV67" s="368"/>
      <c r="HW67" s="368"/>
      <c r="HX67" s="368"/>
      <c r="HY67" s="368"/>
      <c r="HZ67" s="368"/>
      <c r="IA67" s="368"/>
      <c r="IB67" s="368"/>
      <c r="IC67" s="368"/>
      <c r="ID67" s="368"/>
      <c r="IE67" s="368"/>
      <c r="IF67" s="368"/>
      <c r="IG67" s="368"/>
    </row>
    <row r="68" spans="1:247" ht="16.2" x14ac:dyDescent="0.3">
      <c r="A68" s="689" t="s">
        <v>400</v>
      </c>
      <c r="B68" s="578"/>
      <c r="C68" s="404" t="s">
        <v>261</v>
      </c>
      <c r="D68" s="690"/>
      <c r="E68" s="404"/>
      <c r="F68" s="404"/>
      <c r="G68" s="382"/>
      <c r="H68" s="410"/>
      <c r="I68" s="415"/>
      <c r="J68" s="410"/>
      <c r="K68" s="410"/>
      <c r="L68" s="410"/>
      <c r="M68" s="689" t="s">
        <v>404</v>
      </c>
      <c r="N68" s="578"/>
      <c r="O68" s="404"/>
      <c r="P68" s="404" t="s">
        <v>892</v>
      </c>
      <c r="S68" s="398"/>
      <c r="T68" s="415"/>
      <c r="U68" s="491"/>
      <c r="V68" s="491"/>
      <c r="W68" s="385"/>
      <c r="X68" s="396"/>
      <c r="Y68" s="398"/>
      <c r="Z68" s="416"/>
      <c r="AA68" s="416"/>
      <c r="AB68" s="382"/>
      <c r="AC68" s="396"/>
      <c r="AD68" s="689"/>
      <c r="AE68" s="689" t="s">
        <v>408</v>
      </c>
      <c r="AF68" s="578"/>
      <c r="AG68" s="404"/>
      <c r="AH68" s="908" t="s">
        <v>1078</v>
      </c>
      <c r="AI68" s="376"/>
      <c r="AJ68" s="376"/>
      <c r="AK68" s="491"/>
      <c r="AL68" s="491"/>
      <c r="AM68" s="790"/>
      <c r="AR68" s="399"/>
      <c r="AS68" s="379"/>
      <c r="AT68" s="366"/>
      <c r="AU68" s="366"/>
      <c r="AV68" s="366"/>
      <c r="AW68" s="366"/>
      <c r="AX68" s="366"/>
      <c r="AY68" s="366"/>
      <c r="AZ68" s="366"/>
      <c r="CE68" s="366"/>
      <c r="CF68" s="366"/>
      <c r="CG68" s="366"/>
      <c r="CH68" s="366"/>
      <c r="CI68" s="366"/>
      <c r="HF68" s="368"/>
      <c r="HG68" s="368"/>
      <c r="HH68" s="368"/>
      <c r="HI68" s="368"/>
      <c r="HJ68" s="368"/>
      <c r="HK68" s="368"/>
      <c r="HL68" s="368"/>
      <c r="HM68" s="368"/>
      <c r="HN68" s="368"/>
      <c r="HO68" s="368"/>
      <c r="HP68" s="368"/>
      <c r="HQ68" s="368"/>
      <c r="HR68" s="368"/>
      <c r="HS68" s="368"/>
      <c r="HT68" s="368"/>
      <c r="HU68" s="368"/>
      <c r="HV68" s="368"/>
      <c r="HW68" s="368"/>
      <c r="HX68" s="368"/>
      <c r="HY68" s="368"/>
      <c r="HZ68" s="368"/>
      <c r="IA68" s="368"/>
      <c r="IB68" s="368"/>
      <c r="IC68" s="368"/>
      <c r="ID68" s="368"/>
      <c r="IE68" s="368"/>
      <c r="IF68" s="368"/>
      <c r="IG68" s="368"/>
      <c r="IH68" s="368"/>
      <c r="II68" s="368"/>
      <c r="IJ68" s="368"/>
      <c r="IK68" s="368"/>
      <c r="IL68" s="368"/>
      <c r="IM68" s="368"/>
    </row>
    <row r="69" spans="1:247" ht="16.2" x14ac:dyDescent="0.3">
      <c r="A69" s="410" t="s">
        <v>401</v>
      </c>
      <c r="B69" s="410"/>
      <c r="C69" s="410" t="s">
        <v>402</v>
      </c>
      <c r="D69" s="410"/>
      <c r="E69" s="382"/>
      <c r="F69" s="382"/>
      <c r="G69" s="382"/>
      <c r="H69" s="410"/>
      <c r="I69" s="415"/>
      <c r="J69" s="410"/>
      <c r="K69" s="410"/>
      <c r="L69" s="410"/>
      <c r="M69" s="410"/>
      <c r="N69" s="410"/>
      <c r="O69" s="410"/>
      <c r="S69" s="398"/>
      <c r="T69" s="415"/>
      <c r="U69" s="491"/>
      <c r="V69" s="491"/>
      <c r="W69" s="385"/>
      <c r="X69" s="396"/>
      <c r="Y69" s="398"/>
      <c r="Z69" s="416"/>
      <c r="AA69" s="416"/>
      <c r="AB69" s="382"/>
      <c r="AC69" s="396"/>
      <c r="AD69" s="417"/>
      <c r="AE69" s="417"/>
      <c r="AF69" s="417"/>
      <c r="AG69" s="491"/>
      <c r="AH69" s="521"/>
      <c r="AI69" s="376"/>
      <c r="AJ69" s="376"/>
      <c r="AK69" s="491"/>
      <c r="AL69" s="491"/>
      <c r="AM69" s="790"/>
      <c r="AR69" s="399"/>
      <c r="AS69" s="379"/>
    </row>
    <row r="70" spans="1:247" ht="16.2" x14ac:dyDescent="0.3">
      <c r="L70" s="410"/>
      <c r="M70" s="689"/>
      <c r="N70" s="578"/>
      <c r="O70" s="404"/>
      <c r="P70" s="404"/>
      <c r="S70" s="398"/>
      <c r="T70" s="415"/>
      <c r="U70" s="491"/>
      <c r="V70" s="491"/>
      <c r="W70" s="385"/>
      <c r="X70" s="396"/>
      <c r="Y70" s="398"/>
      <c r="Z70" s="416"/>
      <c r="AA70" s="416"/>
      <c r="AB70" s="382"/>
      <c r="AC70" s="396"/>
      <c r="AD70" s="689"/>
      <c r="AE70" s="578"/>
      <c r="AF70" s="404"/>
      <c r="AG70" s="404"/>
      <c r="AH70" s="376"/>
      <c r="AI70" s="376"/>
      <c r="AJ70" s="376"/>
      <c r="AK70" s="491"/>
      <c r="AL70" s="491"/>
      <c r="AM70" s="790"/>
      <c r="AR70" s="399"/>
      <c r="AS70" s="379"/>
    </row>
    <row r="71" spans="1:247" x14ac:dyDescent="0.3">
      <c r="AG71" s="366"/>
      <c r="AH71" s="366"/>
      <c r="AI71" s="366"/>
      <c r="AJ71" s="366"/>
    </row>
    <row r="72" spans="1:247" x14ac:dyDescent="0.3">
      <c r="AG72" s="366"/>
      <c r="AH72" s="366"/>
      <c r="AI72" s="366"/>
      <c r="AJ72" s="366"/>
    </row>
    <row r="73" spans="1:247" x14ac:dyDescent="0.3">
      <c r="AG73" s="366"/>
      <c r="AH73" s="366"/>
      <c r="AI73" s="366"/>
      <c r="AJ73" s="366"/>
    </row>
    <row r="74" spans="1:247" x14ac:dyDescent="0.3">
      <c r="AG74" s="366"/>
      <c r="AH74" s="366"/>
      <c r="AI74" s="366"/>
      <c r="AJ74" s="366"/>
    </row>
    <row r="75" spans="1:247" x14ac:dyDescent="0.3">
      <c r="AG75" s="366"/>
      <c r="AH75" s="366"/>
      <c r="AI75" s="366"/>
      <c r="AJ75" s="366"/>
    </row>
  </sheetData>
  <mergeCells count="316">
    <mergeCell ref="AK12:AM12"/>
    <mergeCell ref="D10:E10"/>
    <mergeCell ref="H10:I10"/>
    <mergeCell ref="L10:M10"/>
    <mergeCell ref="P10:Q10"/>
    <mergeCell ref="T10:U10"/>
    <mergeCell ref="X10:Y10"/>
    <mergeCell ref="AB10:AC10"/>
    <mergeCell ref="AF10:AG10"/>
    <mergeCell ref="AH10:AJ10"/>
    <mergeCell ref="AH11:AJ11"/>
    <mergeCell ref="P12:Q12"/>
    <mergeCell ref="T12:U12"/>
    <mergeCell ref="X12:Y12"/>
    <mergeCell ref="AB12:AC12"/>
    <mergeCell ref="AF12:AG12"/>
    <mergeCell ref="P11:Q11"/>
    <mergeCell ref="T11:U11"/>
    <mergeCell ref="X11:Y11"/>
    <mergeCell ref="AB11:AC11"/>
    <mergeCell ref="AF11:AG11"/>
    <mergeCell ref="B63:C63"/>
    <mergeCell ref="F63:G63"/>
    <mergeCell ref="M66:N66"/>
    <mergeCell ref="O66:P66"/>
    <mergeCell ref="A64:B64"/>
    <mergeCell ref="C64:D64"/>
    <mergeCell ref="E64:F64"/>
    <mergeCell ref="G64:H64"/>
    <mergeCell ref="H62:J62"/>
    <mergeCell ref="H63:J63"/>
    <mergeCell ref="N62:O62"/>
    <mergeCell ref="L63:M63"/>
    <mergeCell ref="P63:Q63"/>
    <mergeCell ref="L64:M64"/>
    <mergeCell ref="P64:Q64"/>
    <mergeCell ref="Q65:R65"/>
    <mergeCell ref="D58:E58"/>
    <mergeCell ref="D60:E60"/>
    <mergeCell ref="D61:E61"/>
    <mergeCell ref="B62:C62"/>
    <mergeCell ref="F62:G62"/>
    <mergeCell ref="N58:O58"/>
    <mergeCell ref="R58:S58"/>
    <mergeCell ref="N61:O61"/>
    <mergeCell ref="V61:W61"/>
    <mergeCell ref="V62:W62"/>
    <mergeCell ref="H60:I60"/>
    <mergeCell ref="H59:I59"/>
    <mergeCell ref="R22:S22"/>
    <mergeCell ref="AE22:AF22"/>
    <mergeCell ref="AE27:AF27"/>
    <mergeCell ref="AI27:AJ27"/>
    <mergeCell ref="AG23:AH23"/>
    <mergeCell ref="AF25:AI25"/>
    <mergeCell ref="AF26:AI26"/>
    <mergeCell ref="AE28:AF28"/>
    <mergeCell ref="AI28:AJ28"/>
    <mergeCell ref="Z25:AB25"/>
    <mergeCell ref="Z26:AB26"/>
    <mergeCell ref="Z27:AB27"/>
    <mergeCell ref="Z28:AB28"/>
    <mergeCell ref="Z23:AB23"/>
    <mergeCell ref="Z24:AB24"/>
    <mergeCell ref="V25:W25"/>
    <mergeCell ref="V26:W26"/>
    <mergeCell ref="T27:U27"/>
    <mergeCell ref="X27:Y27"/>
    <mergeCell ref="T28:U28"/>
    <mergeCell ref="X28:Y28"/>
    <mergeCell ref="A13:B13"/>
    <mergeCell ref="C13:D13"/>
    <mergeCell ref="E13:F13"/>
    <mergeCell ref="G13:H13"/>
    <mergeCell ref="I13:J13"/>
    <mergeCell ref="K13:L13"/>
    <mergeCell ref="D11:E11"/>
    <mergeCell ref="H11:I11"/>
    <mergeCell ref="L11:M11"/>
    <mergeCell ref="D12:E12"/>
    <mergeCell ref="H12:I12"/>
    <mergeCell ref="L12:M12"/>
    <mergeCell ref="M13:N13"/>
    <mergeCell ref="M14:N17"/>
    <mergeCell ref="AH8:AJ8"/>
    <mergeCell ref="AH9:AJ9"/>
    <mergeCell ref="AM2:AN2"/>
    <mergeCell ref="I7:L7"/>
    <mergeCell ref="Y7:AB7"/>
    <mergeCell ref="E9:H9"/>
    <mergeCell ref="M9:P9"/>
    <mergeCell ref="U9:X9"/>
    <mergeCell ref="AC9:AF9"/>
    <mergeCell ref="E8:H8"/>
    <mergeCell ref="M8:P8"/>
    <mergeCell ref="U8:X8"/>
    <mergeCell ref="AC8:AF8"/>
    <mergeCell ref="I6:L6"/>
    <mergeCell ref="Y6:AB6"/>
    <mergeCell ref="AM4:AN4"/>
    <mergeCell ref="Q4:T4"/>
    <mergeCell ref="AM5:AN5"/>
    <mergeCell ref="Q5:T5"/>
    <mergeCell ref="AH6:AJ6"/>
    <mergeCell ref="AH7:AJ7"/>
    <mergeCell ref="AK11:AL11"/>
    <mergeCell ref="AH12:AJ12"/>
    <mergeCell ref="J1:L2"/>
    <mergeCell ref="O2:V2"/>
    <mergeCell ref="Y13:Z13"/>
    <mergeCell ref="AA13:AB13"/>
    <mergeCell ref="AC13:AD13"/>
    <mergeCell ref="O13:P13"/>
    <mergeCell ref="Q13:R13"/>
    <mergeCell ref="S13:T13"/>
    <mergeCell ref="U13:V13"/>
    <mergeCell ref="W13:X13"/>
    <mergeCell ref="A29:B29"/>
    <mergeCell ref="C14:D17"/>
    <mergeCell ref="E14:F17"/>
    <mergeCell ref="G14:H17"/>
    <mergeCell ref="I14:J17"/>
    <mergeCell ref="K14:L17"/>
    <mergeCell ref="B27:C27"/>
    <mergeCell ref="F27:G27"/>
    <mergeCell ref="B26:C26"/>
    <mergeCell ref="F26:G26"/>
    <mergeCell ref="D22:E22"/>
    <mergeCell ref="D24:E24"/>
    <mergeCell ref="J20:L21"/>
    <mergeCell ref="H26:J26"/>
    <mergeCell ref="H27:J27"/>
    <mergeCell ref="A28:B28"/>
    <mergeCell ref="C28:D28"/>
    <mergeCell ref="N25:O25"/>
    <mergeCell ref="L27:M27"/>
    <mergeCell ref="P27:Q27"/>
    <mergeCell ref="N26:O26"/>
    <mergeCell ref="E28:F28"/>
    <mergeCell ref="G28:H28"/>
    <mergeCell ref="D25:E25"/>
    <mergeCell ref="L28:M28"/>
    <mergeCell ref="P28:Q28"/>
    <mergeCell ref="AH47:AJ47"/>
    <mergeCell ref="AB48:AC48"/>
    <mergeCell ref="AF48:AG48"/>
    <mergeCell ref="AH48:AJ48"/>
    <mergeCell ref="C50:D53"/>
    <mergeCell ref="E50:F53"/>
    <mergeCell ref="G50:H53"/>
    <mergeCell ref="I50:J53"/>
    <mergeCell ref="K50:L53"/>
    <mergeCell ref="M50:N53"/>
    <mergeCell ref="O50:P53"/>
    <mergeCell ref="Q50:R53"/>
    <mergeCell ref="AE50:AF53"/>
    <mergeCell ref="AG50:AH53"/>
    <mergeCell ref="D46:E46"/>
    <mergeCell ref="H46:I46"/>
    <mergeCell ref="U50:V53"/>
    <mergeCell ref="W50:X53"/>
    <mergeCell ref="Y50:Z53"/>
    <mergeCell ref="AA50:AB53"/>
    <mergeCell ref="AC50:AD53"/>
    <mergeCell ref="S30:T30"/>
    <mergeCell ref="M30:N30"/>
    <mergeCell ref="O30:P30"/>
    <mergeCell ref="Q30:R30"/>
    <mergeCell ref="J37:L38"/>
    <mergeCell ref="U30:V30"/>
    <mergeCell ref="W30:X30"/>
    <mergeCell ref="Y30:Z30"/>
    <mergeCell ref="AA30:AB30"/>
    <mergeCell ref="M44:P44"/>
    <mergeCell ref="U44:X44"/>
    <mergeCell ref="S50:T53"/>
    <mergeCell ref="AC44:AF44"/>
    <mergeCell ref="I42:L42"/>
    <mergeCell ref="AL41:AM41"/>
    <mergeCell ref="I43:L43"/>
    <mergeCell ref="Y43:AB43"/>
    <mergeCell ref="AH43:AJ43"/>
    <mergeCell ref="Z37:AD38"/>
    <mergeCell ref="AI38:AJ38"/>
    <mergeCell ref="Y42:AB42"/>
    <mergeCell ref="AE13:AF13"/>
    <mergeCell ref="AG13:AH13"/>
    <mergeCell ref="AL38:AM38"/>
    <mergeCell ref="Q40:T40"/>
    <mergeCell ref="Q41:T41"/>
    <mergeCell ref="AL40:AM40"/>
    <mergeCell ref="AC14:AD17"/>
    <mergeCell ref="AE14:AF17"/>
    <mergeCell ref="AG14:AH17"/>
    <mergeCell ref="O14:P17"/>
    <mergeCell ref="Q14:R17"/>
    <mergeCell ref="S14:T17"/>
    <mergeCell ref="U14:V17"/>
    <mergeCell ref="W14:X17"/>
    <mergeCell ref="Y14:Z17"/>
    <mergeCell ref="AA14:AB17"/>
    <mergeCell ref="N22:O22"/>
    <mergeCell ref="AH44:AJ44"/>
    <mergeCell ref="M45:P45"/>
    <mergeCell ref="U45:X45"/>
    <mergeCell ref="AC45:AF45"/>
    <mergeCell ref="AH45:AJ45"/>
    <mergeCell ref="AK46:AL46"/>
    <mergeCell ref="D47:E47"/>
    <mergeCell ref="H47:I47"/>
    <mergeCell ref="L47:M47"/>
    <mergeCell ref="P47:Q47"/>
    <mergeCell ref="T47:U47"/>
    <mergeCell ref="X47:Y47"/>
    <mergeCell ref="AB47:AC47"/>
    <mergeCell ref="AF47:AG47"/>
    <mergeCell ref="AK47:AL47"/>
    <mergeCell ref="L46:M46"/>
    <mergeCell ref="P46:Q46"/>
    <mergeCell ref="T46:U46"/>
    <mergeCell ref="X46:Y46"/>
    <mergeCell ref="AB46:AC46"/>
    <mergeCell ref="AF46:AG46"/>
    <mergeCell ref="E44:H44"/>
    <mergeCell ref="E45:H45"/>
    <mergeCell ref="AH46:AJ46"/>
    <mergeCell ref="AK48:AM48"/>
    <mergeCell ref="A49:B49"/>
    <mergeCell ref="C49:D49"/>
    <mergeCell ref="E49:F49"/>
    <mergeCell ref="G49:H49"/>
    <mergeCell ref="I49:J49"/>
    <mergeCell ref="K49:L49"/>
    <mergeCell ref="M49:N49"/>
    <mergeCell ref="O49:P49"/>
    <mergeCell ref="Q49:R49"/>
    <mergeCell ref="S49:T49"/>
    <mergeCell ref="U49:V49"/>
    <mergeCell ref="W49:X49"/>
    <mergeCell ref="Y49:Z49"/>
    <mergeCell ref="AA49:AB49"/>
    <mergeCell ref="AC49:AD49"/>
    <mergeCell ref="AE49:AF49"/>
    <mergeCell ref="AG49:AH49"/>
    <mergeCell ref="D48:E48"/>
    <mergeCell ref="H48:I48"/>
    <mergeCell ref="L48:M48"/>
    <mergeCell ref="P48:Q48"/>
    <mergeCell ref="T48:U48"/>
    <mergeCell ref="X48:Y48"/>
    <mergeCell ref="J56:L57"/>
    <mergeCell ref="AE58:AF58"/>
    <mergeCell ref="AG59:AH59"/>
    <mergeCell ref="AF61:AI61"/>
    <mergeCell ref="U66:V66"/>
    <mergeCell ref="W66:X66"/>
    <mergeCell ref="Y66:Z66"/>
    <mergeCell ref="AA66:AB66"/>
    <mergeCell ref="AE63:AF63"/>
    <mergeCell ref="AI63:AJ63"/>
    <mergeCell ref="Q66:R66"/>
    <mergeCell ref="S66:T66"/>
    <mergeCell ref="AF62:AI62"/>
    <mergeCell ref="T63:U63"/>
    <mergeCell ref="X63:Y63"/>
    <mergeCell ref="AI64:AJ64"/>
    <mergeCell ref="AD65:AE65"/>
    <mergeCell ref="AF65:AG65"/>
    <mergeCell ref="AH65:AI65"/>
    <mergeCell ref="AJ65:AK65"/>
    <mergeCell ref="R60:S60"/>
    <mergeCell ref="K65:L65"/>
    <mergeCell ref="M65:N65"/>
    <mergeCell ref="O65:P65"/>
    <mergeCell ref="AL6:AM6"/>
    <mergeCell ref="AN6:AO6"/>
    <mergeCell ref="AK42:AL42"/>
    <mergeCell ref="AM42:AN42"/>
    <mergeCell ref="AE39:AI40"/>
    <mergeCell ref="R24:S24"/>
    <mergeCell ref="AL28:AN28"/>
    <mergeCell ref="K29:L29"/>
    <mergeCell ref="M29:N29"/>
    <mergeCell ref="O29:P29"/>
    <mergeCell ref="Q29:R29"/>
    <mergeCell ref="S29:T29"/>
    <mergeCell ref="U29:V29"/>
    <mergeCell ref="W29:X29"/>
    <mergeCell ref="Y29:Z29"/>
    <mergeCell ref="AD29:AE29"/>
    <mergeCell ref="AF29:AG29"/>
    <mergeCell ref="AH29:AI29"/>
    <mergeCell ref="AJ29:AK29"/>
    <mergeCell ref="AL26:AN26"/>
    <mergeCell ref="AL27:AN27"/>
    <mergeCell ref="AL25:AN25"/>
    <mergeCell ref="R25:S25"/>
    <mergeCell ref="AH42:AJ42"/>
    <mergeCell ref="S65:T65"/>
    <mergeCell ref="U65:V65"/>
    <mergeCell ref="W65:X65"/>
    <mergeCell ref="Y65:Z65"/>
    <mergeCell ref="Z59:AB59"/>
    <mergeCell ref="Z60:AB60"/>
    <mergeCell ref="R61:S61"/>
    <mergeCell ref="AK61:AM61"/>
    <mergeCell ref="AK62:AM62"/>
    <mergeCell ref="AK63:AM63"/>
    <mergeCell ref="AK64:AM64"/>
    <mergeCell ref="T64:U64"/>
    <mergeCell ref="X64:Y64"/>
    <mergeCell ref="AE64:AF64"/>
    <mergeCell ref="Z63:AB63"/>
    <mergeCell ref="Z64:AB64"/>
    <mergeCell ref="Z61:AB61"/>
    <mergeCell ref="Z62:AB62"/>
  </mergeCells>
  <phoneticPr fontId="20"/>
  <dataValidations disablePrompts="1" count="1">
    <dataValidation imeMode="halfAlpha" allowBlank="1" showInputMessage="1" showErrorMessage="1" sqref="AZ30:AZ31" xr:uid="{00000000-0002-0000-0400-000000000000}"/>
  </dataValidations>
  <pageMargins left="0.36" right="0.3" top="0.55118110236220474" bottom="0.55118110236220474" header="0.23622047244094491" footer="0.51181102362204722"/>
  <pageSetup paperSize="9" firstPageNumber="4294963191" fitToHeight="0" orientation="landscape" verticalDpi="360" r:id="rId1"/>
  <rowBreaks count="1" manualBreakCount="1">
    <brk id="33" max="16383" man="1"/>
  </rowBreaks>
  <colBreaks count="1" manualBreakCount="1">
    <brk id="49" max="1048575" man="1"/>
  </col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K35"/>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16384" width="8.88671875" style="505"/>
  </cols>
  <sheetData>
    <row r="1" spans="1:11" ht="18" customHeight="1" thickBot="1" x14ac:dyDescent="0.25">
      <c r="A1" s="365" t="s">
        <v>11</v>
      </c>
      <c r="B1" s="364" t="s">
        <v>12</v>
      </c>
      <c r="C1" s="1307" t="s">
        <v>13</v>
      </c>
      <c r="D1" s="1308"/>
      <c r="E1" s="364" t="s">
        <v>14</v>
      </c>
      <c r="F1" s="1307" t="s">
        <v>15</v>
      </c>
      <c r="G1" s="1308"/>
      <c r="H1" s="364" t="s">
        <v>14</v>
      </c>
      <c r="I1" s="1307" t="s">
        <v>16</v>
      </c>
      <c r="J1" s="1308"/>
      <c r="K1" s="651"/>
    </row>
    <row r="2" spans="1:11" ht="18" customHeight="1" thickBot="1" x14ac:dyDescent="0.25">
      <c r="A2" s="428"/>
      <c r="B2" s="511"/>
      <c r="C2" s="360" t="s">
        <v>17</v>
      </c>
      <c r="D2" s="361" t="s">
        <v>18</v>
      </c>
      <c r="E2" s="511"/>
      <c r="F2" s="514">
        <v>-591</v>
      </c>
      <c r="G2" s="515" t="s">
        <v>741</v>
      </c>
      <c r="H2" s="511"/>
      <c r="I2" s="514">
        <f>F2-1</f>
        <v>-592</v>
      </c>
      <c r="J2" s="515" t="s">
        <v>742</v>
      </c>
      <c r="K2" s="651"/>
    </row>
    <row r="3" spans="1:11" ht="20.25" customHeight="1" x14ac:dyDescent="0.2">
      <c r="A3" s="211"/>
      <c r="B3" s="511"/>
      <c r="C3" s="1314"/>
      <c r="D3" s="1311"/>
      <c r="E3" s="511" t="s">
        <v>19</v>
      </c>
      <c r="F3" s="510"/>
      <c r="G3" s="509" t="s">
        <v>789</v>
      </c>
      <c r="H3" s="684" t="s">
        <v>19</v>
      </c>
      <c r="I3" s="510"/>
      <c r="J3" s="509" t="s">
        <v>791</v>
      </c>
      <c r="K3" s="651"/>
    </row>
    <row r="4" spans="1:11" ht="20.25" customHeight="1" x14ac:dyDescent="0.2">
      <c r="A4" s="211"/>
      <c r="B4" s="1310" t="s">
        <v>78</v>
      </c>
      <c r="C4" s="1300"/>
      <c r="D4" s="1312"/>
      <c r="E4" s="512">
        <v>0.41666666666666702</v>
      </c>
      <c r="F4" s="513"/>
      <c r="G4" s="508" t="s">
        <v>790</v>
      </c>
      <c r="H4" s="512">
        <v>0.43055555555555558</v>
      </c>
      <c r="I4" s="513"/>
      <c r="J4" s="508" t="s">
        <v>792</v>
      </c>
      <c r="K4" s="651"/>
    </row>
    <row r="5" spans="1:11" ht="18" customHeight="1" thickBot="1" x14ac:dyDescent="0.25">
      <c r="A5" s="211"/>
      <c r="B5" s="1310"/>
      <c r="C5" s="1315"/>
      <c r="D5" s="1312"/>
      <c r="E5" s="520" t="s">
        <v>21</v>
      </c>
      <c r="F5" s="114" t="str">
        <f>E7</f>
        <v>②</v>
      </c>
      <c r="G5" s="113" t="s">
        <v>23</v>
      </c>
      <c r="H5" s="308" t="s">
        <v>21</v>
      </c>
      <c r="I5" s="299" t="str">
        <f>E7</f>
        <v>②</v>
      </c>
      <c r="J5" s="300" t="s">
        <v>23</v>
      </c>
      <c r="K5" s="651"/>
    </row>
    <row r="6" spans="1:11" ht="18" customHeight="1" x14ac:dyDescent="0.2">
      <c r="A6" s="211"/>
      <c r="B6" s="1310"/>
      <c r="C6" s="1316"/>
      <c r="D6" s="1312"/>
      <c r="E6" s="511"/>
      <c r="F6" s="514">
        <f>I2-1</f>
        <v>-593</v>
      </c>
      <c r="G6" s="515" t="s">
        <v>464</v>
      </c>
      <c r="H6" s="511"/>
      <c r="I6" s="514">
        <f>F6-1</f>
        <v>-594</v>
      </c>
      <c r="J6" s="515" t="s">
        <v>465</v>
      </c>
      <c r="K6" s="651"/>
    </row>
    <row r="7" spans="1:11" ht="20.25" customHeight="1" x14ac:dyDescent="0.2">
      <c r="A7" s="211"/>
      <c r="B7" s="1310"/>
      <c r="C7" s="1300"/>
      <c r="D7" s="1312"/>
      <c r="E7" s="511" t="s">
        <v>22</v>
      </c>
      <c r="F7" s="510"/>
      <c r="G7" s="509" t="s">
        <v>793</v>
      </c>
      <c r="H7" s="511" t="s">
        <v>22</v>
      </c>
      <c r="I7" s="510"/>
      <c r="J7" s="509" t="s">
        <v>797</v>
      </c>
      <c r="K7" s="651"/>
    </row>
    <row r="8" spans="1:11" ht="20.25" customHeight="1" x14ac:dyDescent="0.2">
      <c r="A8" s="211"/>
      <c r="B8" s="1310"/>
      <c r="C8" s="1300"/>
      <c r="D8" s="1312"/>
      <c r="E8" s="512">
        <v>0.4861111111111111</v>
      </c>
      <c r="F8" s="513"/>
      <c r="G8" s="508" t="s">
        <v>796</v>
      </c>
      <c r="H8" s="512">
        <v>0.5</v>
      </c>
      <c r="I8" s="513"/>
      <c r="J8" s="508" t="s">
        <v>800</v>
      </c>
      <c r="K8" s="651"/>
    </row>
    <row r="9" spans="1:11" ht="18" customHeight="1" thickBot="1" x14ac:dyDescent="0.25">
      <c r="A9" s="211"/>
      <c r="B9" s="1310"/>
      <c r="C9" s="1315"/>
      <c r="D9" s="1312"/>
      <c r="E9" s="520" t="s">
        <v>21</v>
      </c>
      <c r="F9" s="299" t="str">
        <f>E3</f>
        <v>①</v>
      </c>
      <c r="G9" s="300" t="s">
        <v>23</v>
      </c>
      <c r="H9" s="308" t="s">
        <v>21</v>
      </c>
      <c r="I9" s="299" t="str">
        <f>E3</f>
        <v>①</v>
      </c>
      <c r="J9" s="300" t="s">
        <v>23</v>
      </c>
      <c r="K9" s="651"/>
    </row>
    <row r="10" spans="1:11" ht="18" customHeight="1" x14ac:dyDescent="0.2">
      <c r="A10" s="211"/>
      <c r="B10" s="1310"/>
      <c r="C10" s="1316"/>
      <c r="D10" s="1312"/>
      <c r="E10" s="511"/>
      <c r="F10" s="514">
        <f>I6-1</f>
        <v>-595</v>
      </c>
      <c r="G10" s="515" t="s">
        <v>466</v>
      </c>
      <c r="H10" s="511"/>
      <c r="I10" s="514"/>
      <c r="J10" s="515"/>
      <c r="K10" s="651"/>
    </row>
    <row r="11" spans="1:11" ht="20.25" customHeight="1" x14ac:dyDescent="0.2">
      <c r="A11" s="211"/>
      <c r="B11" s="1310"/>
      <c r="C11" s="1300"/>
      <c r="D11" s="1312"/>
      <c r="E11" s="511" t="s">
        <v>24</v>
      </c>
      <c r="F11" s="510"/>
      <c r="G11" s="509" t="s">
        <v>799</v>
      </c>
      <c r="H11" s="511" t="s">
        <v>24</v>
      </c>
      <c r="I11" s="510"/>
      <c r="J11" s="509"/>
      <c r="K11" s="651"/>
    </row>
    <row r="12" spans="1:11" ht="20.25" customHeight="1" x14ac:dyDescent="0.2">
      <c r="A12" s="211"/>
      <c r="B12" s="1310"/>
      <c r="C12" s="1300"/>
      <c r="D12" s="1312"/>
      <c r="E12" s="311">
        <v>0.55555555555555558</v>
      </c>
      <c r="F12" s="513"/>
      <c r="G12" s="508" t="s">
        <v>798</v>
      </c>
      <c r="H12" s="311"/>
      <c r="I12" s="513"/>
      <c r="J12" s="508"/>
      <c r="K12" s="651"/>
    </row>
    <row r="13" spans="1:11" ht="18" customHeight="1" thickBot="1" x14ac:dyDescent="0.25">
      <c r="A13" s="211"/>
      <c r="B13" s="1310"/>
      <c r="C13" s="1315"/>
      <c r="D13" s="1313"/>
      <c r="E13" s="520" t="s">
        <v>21</v>
      </c>
      <c r="F13" s="114" t="str">
        <f>E15</f>
        <v>④</v>
      </c>
      <c r="G13" s="113" t="s">
        <v>23</v>
      </c>
      <c r="H13" s="308" t="s">
        <v>21</v>
      </c>
      <c r="I13" s="299"/>
      <c r="J13" s="300"/>
      <c r="K13" s="651"/>
    </row>
    <row r="14" spans="1:11" ht="18" customHeight="1" thickBot="1" x14ac:dyDescent="0.25">
      <c r="A14" s="362"/>
      <c r="B14" s="1310"/>
      <c r="C14" s="1299"/>
      <c r="D14" s="361" t="s">
        <v>18</v>
      </c>
      <c r="E14" s="511"/>
      <c r="F14" s="514">
        <v>-596</v>
      </c>
      <c r="G14" s="515" t="s">
        <v>467</v>
      </c>
      <c r="H14" s="511"/>
      <c r="I14" s="514"/>
      <c r="J14" s="515"/>
      <c r="K14" s="651"/>
    </row>
    <row r="15" spans="1:11" ht="20.25" customHeight="1" x14ac:dyDescent="0.2">
      <c r="A15" s="362"/>
      <c r="B15" s="1310"/>
      <c r="C15" s="1300"/>
      <c r="D15" s="1311"/>
      <c r="E15" s="511" t="s">
        <v>25</v>
      </c>
      <c r="F15" s="510"/>
      <c r="G15" s="509" t="s">
        <v>795</v>
      </c>
      <c r="H15" s="511" t="s">
        <v>25</v>
      </c>
      <c r="I15" s="510"/>
      <c r="J15" s="103"/>
      <c r="K15" s="651"/>
    </row>
    <row r="16" spans="1:11" ht="20.25" customHeight="1" x14ac:dyDescent="0.2">
      <c r="A16" s="362">
        <v>12</v>
      </c>
      <c r="B16" s="1310"/>
      <c r="C16" s="1300"/>
      <c r="D16" s="1312"/>
      <c r="E16" s="512">
        <v>0.625</v>
      </c>
      <c r="F16" s="513"/>
      <c r="G16" s="508" t="s">
        <v>794</v>
      </c>
      <c r="H16" s="512"/>
      <c r="I16" s="513"/>
      <c r="J16" s="105"/>
      <c r="K16" s="651"/>
    </row>
    <row r="17" spans="1:11" ht="18" customHeight="1" thickBot="1" x14ac:dyDescent="0.25">
      <c r="A17" s="511" t="s">
        <v>26</v>
      </c>
      <c r="B17" s="1310"/>
      <c r="C17" s="1315"/>
      <c r="D17" s="1312"/>
      <c r="E17" s="693" t="s">
        <v>21</v>
      </c>
      <c r="F17" s="114" t="str">
        <f>E11</f>
        <v>③</v>
      </c>
      <c r="G17" s="113" t="s">
        <v>23</v>
      </c>
      <c r="H17" s="308" t="s">
        <v>21</v>
      </c>
      <c r="I17" s="299"/>
      <c r="J17" s="300"/>
      <c r="K17" s="651"/>
    </row>
    <row r="18" spans="1:11" ht="18" customHeight="1" x14ac:dyDescent="0.2">
      <c r="A18" s="511">
        <v>12</v>
      </c>
      <c r="B18" s="1310"/>
      <c r="C18" s="1299"/>
      <c r="D18" s="1312"/>
      <c r="E18" s="511"/>
      <c r="F18" s="514"/>
      <c r="G18" s="515"/>
      <c r="H18" s="511"/>
      <c r="I18" s="514"/>
      <c r="J18" s="515"/>
      <c r="K18" s="651"/>
    </row>
    <row r="19" spans="1:11" ht="20.25" customHeight="1" x14ac:dyDescent="0.2">
      <c r="A19" s="511" t="s">
        <v>11</v>
      </c>
      <c r="B19" s="1310"/>
      <c r="C19" s="1300"/>
      <c r="D19" s="1312"/>
      <c r="E19" s="511" t="s">
        <v>27</v>
      </c>
      <c r="F19" s="510"/>
      <c r="G19" s="509"/>
      <c r="H19" s="511" t="s">
        <v>27</v>
      </c>
      <c r="I19" s="510"/>
      <c r="J19" s="509"/>
      <c r="K19" s="651"/>
    </row>
    <row r="20" spans="1:11" ht="20.25" customHeight="1" x14ac:dyDescent="0.2">
      <c r="A20" s="211" t="s">
        <v>33</v>
      </c>
      <c r="B20" s="1310"/>
      <c r="C20" s="1300"/>
      <c r="D20" s="1312"/>
      <c r="E20" s="512"/>
      <c r="F20" s="513"/>
      <c r="G20" s="508"/>
      <c r="H20" s="512"/>
      <c r="I20" s="513"/>
      <c r="J20" s="508"/>
      <c r="K20" s="651"/>
    </row>
    <row r="21" spans="1:11" ht="18" customHeight="1" thickBot="1" x14ac:dyDescent="0.25">
      <c r="A21" s="511"/>
      <c r="B21" s="1310"/>
      <c r="C21" s="1315"/>
      <c r="D21" s="1312"/>
      <c r="E21" s="693" t="s">
        <v>21</v>
      </c>
      <c r="F21" s="299"/>
      <c r="G21" s="113"/>
      <c r="H21" s="308" t="s">
        <v>21</v>
      </c>
      <c r="I21" s="299"/>
      <c r="J21" s="300"/>
      <c r="K21" s="651"/>
    </row>
    <row r="22" spans="1:11" ht="18" customHeight="1" x14ac:dyDescent="0.2">
      <c r="A22" s="431"/>
      <c r="B22" s="1310"/>
      <c r="C22" s="1299"/>
      <c r="D22" s="1312"/>
      <c r="E22" s="511"/>
      <c r="F22" s="514"/>
      <c r="G22" s="515"/>
      <c r="H22" s="511"/>
      <c r="I22" s="514"/>
      <c r="J22" s="515"/>
      <c r="K22" s="651"/>
    </row>
    <row r="23" spans="1:11" ht="20.25" customHeight="1" x14ac:dyDescent="0.2">
      <c r="A23" s="431"/>
      <c r="B23" s="1310"/>
      <c r="C23" s="1300"/>
      <c r="D23" s="1312"/>
      <c r="E23" s="511" t="s">
        <v>30</v>
      </c>
      <c r="F23" s="510"/>
      <c r="G23" s="509"/>
      <c r="H23" s="511" t="s">
        <v>30</v>
      </c>
      <c r="I23" s="510"/>
      <c r="J23" s="509"/>
      <c r="K23" s="651"/>
    </row>
    <row r="24" spans="1:11" ht="20.25" customHeight="1" x14ac:dyDescent="0.2">
      <c r="A24" s="431"/>
      <c r="B24" s="1310"/>
      <c r="C24" s="1300"/>
      <c r="D24" s="1312"/>
      <c r="E24" s="512"/>
      <c r="F24" s="513"/>
      <c r="G24" s="508"/>
      <c r="H24" s="512"/>
      <c r="I24" s="513"/>
      <c r="J24" s="508"/>
      <c r="K24" s="651"/>
    </row>
    <row r="25" spans="1:11" ht="18" customHeight="1" thickBot="1" x14ac:dyDescent="0.25">
      <c r="A25" s="431"/>
      <c r="B25" s="1310"/>
      <c r="C25" s="1315"/>
      <c r="D25" s="1313"/>
      <c r="E25" s="693" t="s">
        <v>21</v>
      </c>
      <c r="F25" s="299"/>
      <c r="G25" s="113"/>
      <c r="H25" s="308" t="s">
        <v>21</v>
      </c>
      <c r="I25" s="299"/>
      <c r="J25" s="113"/>
      <c r="K25" s="651"/>
    </row>
    <row r="26" spans="1:11" ht="18" customHeight="1" thickBot="1" x14ac:dyDescent="0.25">
      <c r="A26" s="431"/>
      <c r="B26" s="1310"/>
      <c r="C26" s="1299"/>
      <c r="D26" s="361" t="s">
        <v>18</v>
      </c>
      <c r="E26" s="511"/>
      <c r="F26" s="514"/>
      <c r="G26" s="515"/>
      <c r="H26" s="511"/>
      <c r="I26" s="339"/>
      <c r="J26" s="515"/>
      <c r="K26" s="651"/>
    </row>
    <row r="27" spans="1:11" ht="20.25" customHeight="1" x14ac:dyDescent="0.2">
      <c r="A27" s="431"/>
      <c r="B27" s="1310"/>
      <c r="C27" s="1300"/>
      <c r="D27" s="1311"/>
      <c r="E27" s="511" t="s">
        <v>31</v>
      </c>
      <c r="F27" s="510"/>
      <c r="G27" s="509"/>
      <c r="H27" s="511" t="s">
        <v>31</v>
      </c>
      <c r="I27" s="510"/>
      <c r="J27" s="509"/>
      <c r="K27" s="651"/>
    </row>
    <row r="28" spans="1:11" ht="20.25" customHeight="1" x14ac:dyDescent="0.2">
      <c r="A28" s="211"/>
      <c r="B28" s="1310"/>
      <c r="C28" s="1300"/>
      <c r="D28" s="1312"/>
      <c r="E28" s="512"/>
      <c r="F28" s="513"/>
      <c r="G28" s="508"/>
      <c r="H28" s="265"/>
      <c r="I28" s="513"/>
      <c r="J28" s="508"/>
      <c r="K28" s="651"/>
    </row>
    <row r="29" spans="1:11" ht="18" customHeight="1" thickBot="1" x14ac:dyDescent="0.25">
      <c r="A29" s="211"/>
      <c r="B29" s="1310"/>
      <c r="C29" s="1315"/>
      <c r="D29" s="1312"/>
      <c r="E29" s="264" t="s">
        <v>21</v>
      </c>
      <c r="F29" s="114"/>
      <c r="G29" s="113"/>
      <c r="H29" s="308" t="s">
        <v>21</v>
      </c>
      <c r="I29" s="114"/>
      <c r="J29" s="113"/>
      <c r="K29" s="651"/>
    </row>
    <row r="30" spans="1:11" ht="18" customHeight="1" x14ac:dyDescent="0.2">
      <c r="A30" s="211"/>
      <c r="B30" s="1310"/>
      <c r="C30" s="1299"/>
      <c r="D30" s="1312"/>
      <c r="E30" s="651"/>
      <c r="F30" s="339"/>
      <c r="G30" s="515"/>
      <c r="H30" s="211"/>
      <c r="I30" s="339"/>
      <c r="J30" s="515"/>
      <c r="K30" s="651"/>
    </row>
    <row r="31" spans="1:11" ht="20.25" customHeight="1" x14ac:dyDescent="0.2">
      <c r="A31" s="211"/>
      <c r="B31" s="1310"/>
      <c r="C31" s="1300"/>
      <c r="D31" s="1312"/>
      <c r="E31" s="651" t="s">
        <v>32</v>
      </c>
      <c r="F31" s="510"/>
      <c r="G31" s="509"/>
      <c r="H31" s="211" t="s">
        <v>32</v>
      </c>
      <c r="I31" s="510"/>
      <c r="J31" s="509"/>
      <c r="K31" s="651"/>
    </row>
    <row r="32" spans="1:11" ht="20.25" customHeight="1" x14ac:dyDescent="0.2">
      <c r="A32" s="211"/>
      <c r="B32" s="511"/>
      <c r="C32" s="1300"/>
      <c r="D32" s="1312"/>
      <c r="E32" s="265"/>
      <c r="F32" s="513"/>
      <c r="G32" s="508"/>
      <c r="H32" s="265"/>
      <c r="I32" s="513"/>
      <c r="J32" s="508"/>
      <c r="K32" s="651"/>
    </row>
    <row r="33" spans="1:11" ht="18" customHeight="1" thickBot="1" x14ac:dyDescent="0.25">
      <c r="A33" s="655"/>
      <c r="B33" s="654"/>
      <c r="C33" s="1301"/>
      <c r="D33" s="1313"/>
      <c r="E33" s="117" t="s">
        <v>21</v>
      </c>
      <c r="F33" s="114"/>
      <c r="G33" s="113"/>
      <c r="H33" s="659" t="s">
        <v>21</v>
      </c>
      <c r="I33" s="114"/>
      <c r="J33" s="113"/>
      <c r="K33" s="651"/>
    </row>
    <row r="34" spans="1:11" ht="18" customHeight="1" x14ac:dyDescent="0.2">
      <c r="C34" s="439"/>
      <c r="D34" s="440"/>
      <c r="K34" s="651"/>
    </row>
    <row r="35" spans="1:11" ht="20.25" customHeight="1" x14ac:dyDescent="0.2">
      <c r="C35" s="439"/>
      <c r="D35" s="440"/>
      <c r="K35" s="651"/>
    </row>
  </sheetData>
  <mergeCells count="15">
    <mergeCell ref="B4:B31"/>
    <mergeCell ref="C6:C9"/>
    <mergeCell ref="C10:C13"/>
    <mergeCell ref="D27:D33"/>
    <mergeCell ref="C30:C33"/>
    <mergeCell ref="C22:C25"/>
    <mergeCell ref="C26:C29"/>
    <mergeCell ref="D15:D25"/>
    <mergeCell ref="C18:C21"/>
    <mergeCell ref="C14:C17"/>
    <mergeCell ref="I1:J1"/>
    <mergeCell ref="C1:D1"/>
    <mergeCell ref="F1:G1"/>
    <mergeCell ref="C3:C5"/>
    <mergeCell ref="D3:D13"/>
  </mergeCells>
  <phoneticPr fontId="20"/>
  <dataValidations count="1">
    <dataValidation imeMode="halfAlpha" allowBlank="1" showInputMessage="1" showErrorMessage="1" sqref="G23:G24 J31:J32 G27:G28 J27:J28 G31:G32 J23:J24 J3 J11:J12 G15 G11 G7 J16 J19:J20 G3 G19 J7" xr:uid="{00000000-0002-0000-3100-000000000000}"/>
  </dataValidations>
  <pageMargins left="0.7" right="0.7" top="0.52" bottom="0.42" header="0.3" footer="0.3"/>
  <pageSetup paperSize="9" scale="90"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T39"/>
  <sheetViews>
    <sheetView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6.6640625" style="505" customWidth="1"/>
    <col min="12" max="12" width="5.6640625" style="505" customWidth="1"/>
    <col min="13" max="13" width="18.6640625" style="505" customWidth="1"/>
    <col min="14" max="14" width="3.6640625" style="505" customWidth="1"/>
    <col min="15" max="15" width="8.88671875" style="505" customWidth="1"/>
    <col min="16" max="16" width="5.6640625" style="505" customWidth="1"/>
    <col min="17" max="17" width="6.6640625" style="505" customWidth="1"/>
    <col min="18" max="18" width="5.6640625" style="505" customWidth="1"/>
    <col min="19" max="19" width="18.6640625" style="505" customWidth="1"/>
    <col min="20" max="20" width="5.77734375" style="429" customWidth="1"/>
    <col min="21" max="16384" width="8.88671875" style="505"/>
  </cols>
  <sheetData>
    <row r="1" spans="1:20" ht="18" customHeight="1" thickBot="1" x14ac:dyDescent="0.25">
      <c r="A1" s="365" t="s">
        <v>11</v>
      </c>
      <c r="B1" s="364" t="s">
        <v>12</v>
      </c>
      <c r="C1" s="1307" t="s">
        <v>13</v>
      </c>
      <c r="D1" s="1308"/>
      <c r="E1" s="650" t="s">
        <v>14</v>
      </c>
      <c r="F1" s="1307" t="s">
        <v>15</v>
      </c>
      <c r="G1" s="1309"/>
      <c r="H1" s="364" t="s">
        <v>14</v>
      </c>
      <c r="I1" s="1309" t="s">
        <v>16</v>
      </c>
      <c r="J1" s="1308"/>
      <c r="K1" s="337" t="s">
        <v>14</v>
      </c>
      <c r="L1" s="1351" t="s">
        <v>356</v>
      </c>
      <c r="M1" s="1352"/>
      <c r="N1" s="462"/>
      <c r="O1" s="1307" t="s">
        <v>13</v>
      </c>
      <c r="P1" s="1308"/>
      <c r="Q1" s="364" t="s">
        <v>14</v>
      </c>
      <c r="R1" s="1307" t="s">
        <v>369</v>
      </c>
      <c r="S1" s="1308"/>
      <c r="T1" s="505"/>
    </row>
    <row r="2" spans="1:20" ht="20.25" customHeight="1" thickBot="1" x14ac:dyDescent="0.25">
      <c r="A2" s="428"/>
      <c r="B2" s="511"/>
      <c r="C2" s="360" t="s">
        <v>17</v>
      </c>
      <c r="D2" s="361" t="s">
        <v>18</v>
      </c>
      <c r="E2" s="211"/>
      <c r="F2" s="514"/>
      <c r="G2" s="751" t="s">
        <v>475</v>
      </c>
      <c r="H2" s="127"/>
      <c r="I2" s="750"/>
      <c r="J2" s="751" t="s">
        <v>475</v>
      </c>
      <c r="K2" s="658"/>
      <c r="L2" s="859">
        <f>I18-1</f>
        <v>-615</v>
      </c>
      <c r="M2" s="111" t="str">
        <f>'1226美原,0108ラク'!G10</f>
        <v>男子　チャレンジⅡ さ</v>
      </c>
      <c r="N2" s="462"/>
      <c r="O2" s="360" t="s">
        <v>17</v>
      </c>
      <c r="P2" s="516" t="s">
        <v>18</v>
      </c>
      <c r="Q2" s="511"/>
      <c r="R2" s="859">
        <v>-621</v>
      </c>
      <c r="S2" s="111" t="s">
        <v>713</v>
      </c>
    </row>
    <row r="3" spans="1:20" ht="20.25" customHeight="1" x14ac:dyDescent="0.2">
      <c r="A3" s="211"/>
      <c r="B3" s="511"/>
      <c r="C3" s="1314" t="s">
        <v>372</v>
      </c>
      <c r="D3" s="1311"/>
      <c r="E3" s="211" t="s">
        <v>19</v>
      </c>
      <c r="F3" s="510"/>
      <c r="G3" s="509" t="s">
        <v>478</v>
      </c>
      <c r="H3" s="511" t="s">
        <v>19</v>
      </c>
      <c r="I3" s="510"/>
      <c r="J3" s="509" t="s">
        <v>489</v>
      </c>
      <c r="K3" s="511" t="s">
        <v>19</v>
      </c>
      <c r="L3" s="101">
        <v>2</v>
      </c>
      <c r="M3" s="103" t="str">
        <f>'1121岸和田'!H5</f>
        <v>4部 つ5位</v>
      </c>
      <c r="N3" s="133"/>
      <c r="O3" s="459"/>
      <c r="P3" s="1345"/>
      <c r="Q3" s="511" t="s">
        <v>19</v>
      </c>
      <c r="R3" s="101">
        <v>1</v>
      </c>
      <c r="S3" s="509" t="str">
        <f>トライアル・チャレンジ!B4</f>
        <v>選手権1次(456)負</v>
      </c>
    </row>
    <row r="4" spans="1:20" ht="20.25" customHeight="1" x14ac:dyDescent="0.2">
      <c r="A4" s="211"/>
      <c r="B4" s="1310" t="s">
        <v>370</v>
      </c>
      <c r="C4" s="1300"/>
      <c r="D4" s="1312"/>
      <c r="E4" s="519">
        <v>0.41666666666666669</v>
      </c>
      <c r="F4" s="513"/>
      <c r="G4" s="508" t="s">
        <v>488</v>
      </c>
      <c r="H4" s="519">
        <v>0.45833333333333331</v>
      </c>
      <c r="I4" s="513"/>
      <c r="J4" s="508" t="s">
        <v>479</v>
      </c>
      <c r="K4" s="512">
        <v>0.41666666666666702</v>
      </c>
      <c r="L4" s="100">
        <v>6</v>
      </c>
      <c r="M4" s="148" t="str">
        <f>'1121岸和田'!N13</f>
        <v>4部 た6位</v>
      </c>
      <c r="N4" s="133"/>
      <c r="O4" s="449"/>
      <c r="P4" s="1328"/>
      <c r="Q4" s="512">
        <v>0.43055555555555558</v>
      </c>
      <c r="R4" s="100">
        <v>2</v>
      </c>
      <c r="S4" s="508" t="str">
        <f>トライアル・チャレンジ!C4</f>
        <v>選手権1次(457)負</v>
      </c>
    </row>
    <row r="5" spans="1:20" ht="20.25" customHeight="1" thickBot="1" x14ac:dyDescent="0.25">
      <c r="A5" s="211"/>
      <c r="B5" s="1310"/>
      <c r="C5" s="1315"/>
      <c r="D5" s="1312"/>
      <c r="E5" s="730" t="s">
        <v>21</v>
      </c>
      <c r="F5" s="527"/>
      <c r="G5" s="753" t="str">
        <f>G12</f>
        <v>ＣＡＳＴ</v>
      </c>
      <c r="H5" s="730" t="s">
        <v>21</v>
      </c>
      <c r="I5" s="527"/>
      <c r="J5" s="754" t="str">
        <f>J11</f>
        <v>信和建設（株）</v>
      </c>
      <c r="K5" s="520" t="s">
        <v>21</v>
      </c>
      <c r="L5" s="696" t="str">
        <f>K7</f>
        <v>②</v>
      </c>
      <c r="M5" s="697" t="s">
        <v>23</v>
      </c>
      <c r="N5" s="463"/>
      <c r="O5" s="460"/>
      <c r="P5" s="1328"/>
      <c r="Q5" s="308" t="s">
        <v>21</v>
      </c>
      <c r="R5" s="696" t="str">
        <f>Q7</f>
        <v>②</v>
      </c>
      <c r="S5" s="697" t="s">
        <v>23</v>
      </c>
      <c r="T5" s="505"/>
    </row>
    <row r="6" spans="1:20" ht="20.25" customHeight="1" x14ac:dyDescent="0.2">
      <c r="A6" s="211"/>
      <c r="B6" s="1310"/>
      <c r="C6" s="1316" t="s">
        <v>373</v>
      </c>
      <c r="D6" s="1312"/>
      <c r="E6" s="211"/>
      <c r="F6" s="514"/>
      <c r="G6" s="751" t="s">
        <v>475</v>
      </c>
      <c r="H6" s="127"/>
      <c r="I6" s="750"/>
      <c r="J6" s="751" t="s">
        <v>475</v>
      </c>
      <c r="K6" s="511"/>
      <c r="L6" s="859">
        <f>L2-1</f>
        <v>-616</v>
      </c>
      <c r="M6" s="111" t="str">
        <f>S18</f>
        <v>男子　トライアル E</v>
      </c>
      <c r="N6" s="462"/>
      <c r="O6" s="461"/>
      <c r="P6" s="1328"/>
      <c r="Q6" s="511"/>
      <c r="R6" s="859">
        <f>R2-1</f>
        <v>-622</v>
      </c>
      <c r="S6" s="111" t="s">
        <v>714</v>
      </c>
      <c r="T6" s="505"/>
    </row>
    <row r="7" spans="1:20" ht="20.25" customHeight="1" x14ac:dyDescent="0.2">
      <c r="A7" s="211"/>
      <c r="B7" s="1310"/>
      <c r="C7" s="1300"/>
      <c r="D7" s="1312"/>
      <c r="E7" s="211" t="s">
        <v>22</v>
      </c>
      <c r="F7" s="510"/>
      <c r="G7" s="509" t="s">
        <v>474</v>
      </c>
      <c r="H7" s="211" t="s">
        <v>22</v>
      </c>
      <c r="I7" s="510"/>
      <c r="J7" s="509" t="s">
        <v>490</v>
      </c>
      <c r="K7" s="511" t="s">
        <v>22</v>
      </c>
      <c r="L7" s="101">
        <v>3</v>
      </c>
      <c r="M7" s="103" t="str">
        <f>トライアル・チャレンジ!D8</f>
        <v>選手権1次(416)負</v>
      </c>
      <c r="N7" s="678"/>
      <c r="O7" s="449"/>
      <c r="P7" s="1328"/>
      <c r="Q7" s="511" t="s">
        <v>22</v>
      </c>
      <c r="R7" s="101">
        <v>1</v>
      </c>
      <c r="S7" s="509" t="str">
        <f>トライアル・チャレンジ!B5</f>
        <v>選手権1次(455)負</v>
      </c>
      <c r="T7" s="505"/>
    </row>
    <row r="8" spans="1:20" ht="20.25" customHeight="1" x14ac:dyDescent="0.2">
      <c r="A8" s="211"/>
      <c r="B8" s="1310"/>
      <c r="C8" s="1300"/>
      <c r="D8" s="1312"/>
      <c r="E8" s="519">
        <v>0.5</v>
      </c>
      <c r="F8" s="513"/>
      <c r="G8" s="508" t="s">
        <v>481</v>
      </c>
      <c r="H8" s="519">
        <v>0.54166666666666663</v>
      </c>
      <c r="I8" s="513"/>
      <c r="J8" s="508" t="s">
        <v>485</v>
      </c>
      <c r="K8" s="512">
        <v>0.47222222222222227</v>
      </c>
      <c r="L8" s="100">
        <v>4</v>
      </c>
      <c r="M8" s="508" t="str">
        <f>トライアル・チャレンジ!E8</f>
        <v>選手権1次(377)負</v>
      </c>
      <c r="N8" s="133"/>
      <c r="O8" s="449"/>
      <c r="P8" s="1328"/>
      <c r="Q8" s="512">
        <v>0.4861111111111111</v>
      </c>
      <c r="R8" s="100">
        <v>2</v>
      </c>
      <c r="S8" s="508" t="str">
        <f>トライアル・チャレンジ!C5</f>
        <v>選手権1次(458)負</v>
      </c>
      <c r="T8" s="505"/>
    </row>
    <row r="9" spans="1:20" ht="20.25" customHeight="1" thickBot="1" x14ac:dyDescent="0.25">
      <c r="A9" s="211"/>
      <c r="B9" s="1310"/>
      <c r="C9" s="1315"/>
      <c r="D9" s="1312"/>
      <c r="E9" s="730" t="s">
        <v>21</v>
      </c>
      <c r="F9" s="527"/>
      <c r="G9" s="753" t="str">
        <f>G3</f>
        <v>NTT西日本関西</v>
      </c>
      <c r="H9" s="730" t="s">
        <v>21</v>
      </c>
      <c r="I9" s="527"/>
      <c r="J9" s="754" t="str">
        <f>J3</f>
        <v>日新シール工業</v>
      </c>
      <c r="K9" s="520" t="s">
        <v>21</v>
      </c>
      <c r="L9" s="696" t="str">
        <f>K3</f>
        <v>①</v>
      </c>
      <c r="M9" s="697" t="s">
        <v>23</v>
      </c>
      <c r="N9" s="463"/>
      <c r="O9" s="460"/>
      <c r="P9" s="1328"/>
      <c r="Q9" s="308" t="s">
        <v>21</v>
      </c>
      <c r="R9" s="696" t="str">
        <f>Q3</f>
        <v>①</v>
      </c>
      <c r="S9" s="697" t="s">
        <v>23</v>
      </c>
      <c r="T9" s="505"/>
    </row>
    <row r="10" spans="1:20" ht="20.25" customHeight="1" x14ac:dyDescent="0.2">
      <c r="A10" s="211"/>
      <c r="B10" s="1310"/>
      <c r="C10" s="1316" t="s">
        <v>373</v>
      </c>
      <c r="D10" s="1312"/>
      <c r="E10" s="211"/>
      <c r="F10" s="514"/>
      <c r="G10" s="751" t="s">
        <v>475</v>
      </c>
      <c r="H10" s="127"/>
      <c r="I10" s="750"/>
      <c r="J10" s="751" t="s">
        <v>475</v>
      </c>
      <c r="K10" s="511"/>
      <c r="L10" s="859">
        <f>L6-1</f>
        <v>-617</v>
      </c>
      <c r="M10" s="111" t="str">
        <f>'1219羽曳野'!S2</f>
        <v>男子　トライアル A</v>
      </c>
      <c r="N10" s="462"/>
      <c r="O10" s="461"/>
      <c r="P10" s="1328"/>
      <c r="Q10" s="511"/>
      <c r="R10" s="859">
        <f>R6-1</f>
        <v>-623</v>
      </c>
      <c r="S10" s="111" t="s">
        <v>715</v>
      </c>
    </row>
    <row r="11" spans="1:20" ht="20.25" customHeight="1" x14ac:dyDescent="0.2">
      <c r="A11" s="211"/>
      <c r="B11" s="1310"/>
      <c r="C11" s="1300"/>
      <c r="D11" s="1312"/>
      <c r="E11" s="211" t="s">
        <v>24</v>
      </c>
      <c r="F11" s="510"/>
      <c r="G11" s="509" t="s">
        <v>483</v>
      </c>
      <c r="H11" s="211" t="s">
        <v>482</v>
      </c>
      <c r="I11" s="510"/>
      <c r="J11" s="509" t="s">
        <v>480</v>
      </c>
      <c r="K11" s="511" t="s">
        <v>24</v>
      </c>
      <c r="L11" s="101">
        <v>3</v>
      </c>
      <c r="M11" s="103" t="str">
        <f>トライアル・チャレンジ!D4</f>
        <v>選手権1次(372)負</v>
      </c>
      <c r="N11" s="678"/>
      <c r="O11" s="449"/>
      <c r="P11" s="1328"/>
      <c r="Q11" s="511" t="s">
        <v>24</v>
      </c>
      <c r="R11" s="101">
        <v>1</v>
      </c>
      <c r="S11" s="509" t="str">
        <f>トライアル・チャレンジ!B6</f>
        <v>選手権1次(454)負</v>
      </c>
    </row>
    <row r="12" spans="1:20" ht="20.25" customHeight="1" x14ac:dyDescent="0.2">
      <c r="A12" s="211"/>
      <c r="B12" s="1310"/>
      <c r="C12" s="1300"/>
      <c r="D12" s="1312"/>
      <c r="E12" s="679">
        <v>0.58333333333333337</v>
      </c>
      <c r="F12" s="513"/>
      <c r="G12" s="508" t="s">
        <v>476</v>
      </c>
      <c r="H12" s="679">
        <v>0.625</v>
      </c>
      <c r="I12" s="513"/>
      <c r="J12" s="508" t="s">
        <v>487</v>
      </c>
      <c r="K12" s="311">
        <v>0.52777777777777779</v>
      </c>
      <c r="L12" s="100">
        <v>4</v>
      </c>
      <c r="M12" s="508" t="str">
        <f>トライアル・チャレンジ!E4</f>
        <v>選手権1次(373)負</v>
      </c>
      <c r="N12" s="133"/>
      <c r="O12" s="449"/>
      <c r="P12" s="1328"/>
      <c r="Q12" s="311">
        <v>0.54166666666666663</v>
      </c>
      <c r="R12" s="100">
        <v>2</v>
      </c>
      <c r="S12" s="508" t="str">
        <f>トライアル・チャレンジ!C6</f>
        <v>選手権1次(411)負</v>
      </c>
    </row>
    <row r="13" spans="1:20" ht="20.25" customHeight="1" thickBot="1" x14ac:dyDescent="0.25">
      <c r="A13" s="211"/>
      <c r="B13" s="1310"/>
      <c r="C13" s="1315"/>
      <c r="D13" s="1313"/>
      <c r="E13" s="730" t="s">
        <v>21</v>
      </c>
      <c r="F13" s="527"/>
      <c r="G13" s="753" t="str">
        <f>G8</f>
        <v>滋賀教員</v>
      </c>
      <c r="H13" s="520" t="s">
        <v>21</v>
      </c>
      <c r="I13" s="527"/>
      <c r="J13" s="754" t="str">
        <f>J7</f>
        <v>和歌山トライアンズ</v>
      </c>
      <c r="K13" s="520" t="s">
        <v>21</v>
      </c>
      <c r="L13" s="696" t="str">
        <f>K15</f>
        <v>④</v>
      </c>
      <c r="M13" s="697" t="s">
        <v>23</v>
      </c>
      <c r="N13" s="463"/>
      <c r="O13" s="460"/>
      <c r="P13" s="1329"/>
      <c r="Q13" s="308" t="s">
        <v>21</v>
      </c>
      <c r="R13" s="696" t="str">
        <f>Q15</f>
        <v>④</v>
      </c>
      <c r="S13" s="697" t="s">
        <v>23</v>
      </c>
      <c r="T13" s="505"/>
    </row>
    <row r="14" spans="1:20" ht="20.25" customHeight="1" thickBot="1" x14ac:dyDescent="0.25">
      <c r="A14" s="362"/>
      <c r="B14" s="1310"/>
      <c r="C14" s="1316"/>
      <c r="D14" s="361" t="s">
        <v>18</v>
      </c>
      <c r="E14" s="211"/>
      <c r="F14" s="514">
        <v>-611</v>
      </c>
      <c r="G14" s="111" t="str">
        <f>OP_リーグ戦!CI9</f>
        <v>男子　チャレンジⅠ え</v>
      </c>
      <c r="H14" s="511"/>
      <c r="I14" s="514">
        <f>F14-1</f>
        <v>-612</v>
      </c>
      <c r="J14" s="111" t="str">
        <f>G14</f>
        <v>男子　チャレンジⅠ え</v>
      </c>
      <c r="K14" s="511"/>
      <c r="L14" s="859">
        <f>L10-1</f>
        <v>-618</v>
      </c>
      <c r="M14" s="111" t="str">
        <f>'1219羽曳野'!S6</f>
        <v>男子　トライアル B</v>
      </c>
      <c r="N14" s="462"/>
      <c r="O14" s="461"/>
      <c r="P14" s="516" t="s">
        <v>18</v>
      </c>
      <c r="Q14" s="511"/>
      <c r="R14" s="859">
        <f>R10-1</f>
        <v>-624</v>
      </c>
      <c r="S14" s="111" t="s">
        <v>716</v>
      </c>
      <c r="T14" s="505"/>
    </row>
    <row r="15" spans="1:20" ht="20.25" customHeight="1" x14ac:dyDescent="0.2">
      <c r="A15" s="362"/>
      <c r="B15" s="1310"/>
      <c r="C15" s="1300"/>
      <c r="D15" s="1311"/>
      <c r="E15" s="211" t="s">
        <v>25</v>
      </c>
      <c r="F15" s="101">
        <v>1</v>
      </c>
      <c r="G15" s="509" t="str">
        <f>'1121岸和田'!H20</f>
        <v>3部A あ6位</v>
      </c>
      <c r="H15" s="511" t="s">
        <v>25</v>
      </c>
      <c r="I15" s="101">
        <v>4</v>
      </c>
      <c r="J15" s="103" t="str">
        <f>'0223おおきに'!S16</f>
        <v>3部B く3位</v>
      </c>
      <c r="K15" s="511" t="s">
        <v>25</v>
      </c>
      <c r="L15" s="101">
        <v>3</v>
      </c>
      <c r="M15" s="103" t="str">
        <f>トライアル・チャレンジ!D5</f>
        <v>選手権1次(371)負</v>
      </c>
      <c r="N15" s="133"/>
      <c r="O15" s="449"/>
      <c r="P15" s="1345"/>
      <c r="Q15" s="511" t="s">
        <v>25</v>
      </c>
      <c r="R15" s="101">
        <v>1</v>
      </c>
      <c r="S15" s="509" t="str">
        <f>トライアル・チャレンジ!B7</f>
        <v>選手権1次(453)負</v>
      </c>
      <c r="T15" s="505"/>
    </row>
    <row r="16" spans="1:20" ht="20.25" customHeight="1" x14ac:dyDescent="0.2">
      <c r="A16" s="362">
        <v>12</v>
      </c>
      <c r="B16" s="1310"/>
      <c r="C16" s="1300"/>
      <c r="D16" s="1312"/>
      <c r="E16" s="519">
        <v>0.66666666666666663</v>
      </c>
      <c r="F16" s="100">
        <v>3</v>
      </c>
      <c r="G16" s="105" t="str">
        <f>'1121岸和田'!N20</f>
        <v>3部B か4位</v>
      </c>
      <c r="H16" s="512">
        <v>0.70833333333333337</v>
      </c>
      <c r="I16" s="100">
        <v>5</v>
      </c>
      <c r="J16" s="148" t="str">
        <f>OP_リーグ戦!CI10</f>
        <v>3部B こ2位</v>
      </c>
      <c r="K16" s="512">
        <v>0.58333333333333337</v>
      </c>
      <c r="L16" s="100">
        <v>4</v>
      </c>
      <c r="M16" s="508" t="str">
        <f>トライアル・チャレンジ!E5</f>
        <v>選手権1次(374)負</v>
      </c>
      <c r="N16" s="133"/>
      <c r="O16" s="449"/>
      <c r="P16" s="1328"/>
      <c r="Q16" s="512">
        <v>0.59722222222222221</v>
      </c>
      <c r="R16" s="100">
        <v>2</v>
      </c>
      <c r="S16" s="508" t="str">
        <f>トライアル・チャレンジ!C7</f>
        <v>選手権1次(412)負</v>
      </c>
      <c r="T16" s="505"/>
    </row>
    <row r="17" spans="1:20" ht="20.25" customHeight="1" thickBot="1" x14ac:dyDescent="0.25">
      <c r="A17" s="511" t="s">
        <v>26</v>
      </c>
      <c r="B17" s="1310"/>
      <c r="C17" s="1315"/>
      <c r="D17" s="1312"/>
      <c r="E17" s="730" t="s">
        <v>21</v>
      </c>
      <c r="F17" s="527" t="str">
        <f>E19</f>
        <v>⑤</v>
      </c>
      <c r="G17" s="666" t="s">
        <v>23</v>
      </c>
      <c r="H17" s="520" t="s">
        <v>21</v>
      </c>
      <c r="I17" s="527" t="str">
        <f>H19</f>
        <v>⑤</v>
      </c>
      <c r="J17" s="528" t="s">
        <v>23</v>
      </c>
      <c r="K17" s="520" t="s">
        <v>21</v>
      </c>
      <c r="L17" s="696" t="str">
        <f>K11</f>
        <v>③</v>
      </c>
      <c r="M17" s="697" t="s">
        <v>23</v>
      </c>
      <c r="N17" s="463"/>
      <c r="O17" s="460"/>
      <c r="P17" s="1328"/>
      <c r="Q17" s="308" t="s">
        <v>21</v>
      </c>
      <c r="R17" s="696" t="str">
        <f>Q11</f>
        <v>③</v>
      </c>
      <c r="S17" s="697" t="s">
        <v>23</v>
      </c>
      <c r="T17" s="505"/>
    </row>
    <row r="18" spans="1:20" ht="20.25" customHeight="1" x14ac:dyDescent="0.2">
      <c r="A18" s="511">
        <v>19</v>
      </c>
      <c r="B18" s="1310"/>
      <c r="C18" s="1299"/>
      <c r="D18" s="1312"/>
      <c r="E18" s="211"/>
      <c r="F18" s="514">
        <f>I14-1</f>
        <v>-613</v>
      </c>
      <c r="G18" s="111" t="str">
        <f>OP_リーグ戦!CK9</f>
        <v>男子　チャレンジⅠ お</v>
      </c>
      <c r="H18" s="511"/>
      <c r="I18" s="514">
        <f>F18-1</f>
        <v>-614</v>
      </c>
      <c r="J18" s="111" t="str">
        <f>G18</f>
        <v>男子　チャレンジⅠ お</v>
      </c>
      <c r="K18" s="511"/>
      <c r="L18" s="859">
        <f>L14-1</f>
        <v>-619</v>
      </c>
      <c r="M18" s="111" t="str">
        <f>'1219羽曳野'!S10</f>
        <v>男子　トライアル C</v>
      </c>
      <c r="N18" s="462"/>
      <c r="O18" s="461"/>
      <c r="P18" s="1328"/>
      <c r="Q18" s="511"/>
      <c r="R18" s="859">
        <f>R14-1</f>
        <v>-625</v>
      </c>
      <c r="S18" s="111" t="s">
        <v>717</v>
      </c>
    </row>
    <row r="19" spans="1:20" ht="20.25" customHeight="1" x14ac:dyDescent="0.2">
      <c r="A19" s="511" t="s">
        <v>11</v>
      </c>
      <c r="B19" s="1310"/>
      <c r="C19" s="1300"/>
      <c r="D19" s="1312"/>
      <c r="E19" s="211" t="s">
        <v>27</v>
      </c>
      <c r="F19" s="101">
        <v>1</v>
      </c>
      <c r="G19" s="509" t="str">
        <f>'1121岸和田'!N16</f>
        <v>3部A い3位</v>
      </c>
      <c r="H19" s="511" t="s">
        <v>27</v>
      </c>
      <c r="I19" s="101">
        <v>4</v>
      </c>
      <c r="J19" s="103" t="str">
        <f>'0223おおきに'!P8</f>
        <v>3部B く4位</v>
      </c>
      <c r="K19" s="511" t="s">
        <v>27</v>
      </c>
      <c r="L19" s="101">
        <v>3</v>
      </c>
      <c r="M19" s="103" t="str">
        <f>トライアル・チャレンジ!D6</f>
        <v>選手権1次(418)負</v>
      </c>
      <c r="N19" s="678"/>
      <c r="O19" s="449"/>
      <c r="P19" s="1328"/>
      <c r="Q19" s="511" t="s">
        <v>27</v>
      </c>
      <c r="R19" s="101">
        <v>1</v>
      </c>
      <c r="S19" s="509" t="str">
        <f>トライアル・チャレンジ!B8</f>
        <v>選手権1次(452)負</v>
      </c>
    </row>
    <row r="20" spans="1:20" ht="20.25" customHeight="1" x14ac:dyDescent="0.2">
      <c r="A20" s="211" t="s">
        <v>29</v>
      </c>
      <c r="B20" s="1310"/>
      <c r="C20" s="1300"/>
      <c r="D20" s="1312"/>
      <c r="E20" s="519">
        <v>0.72222222222222221</v>
      </c>
      <c r="F20" s="100">
        <v>3</v>
      </c>
      <c r="G20" s="105" t="str">
        <f>'1121岸和田'!H16</f>
        <v>3部B き2位</v>
      </c>
      <c r="H20" s="496">
        <v>0.76388888888888884</v>
      </c>
      <c r="I20" s="100">
        <v>5</v>
      </c>
      <c r="J20" s="148" t="str">
        <f>OP_リーグ戦!CK10</f>
        <v>3部B こ3位</v>
      </c>
      <c r="K20" s="512">
        <v>0.63888888888888895</v>
      </c>
      <c r="L20" s="100">
        <v>4</v>
      </c>
      <c r="M20" s="508" t="str">
        <f>トライアル・チャレンジ!E6</f>
        <v>選手権1次(375)負</v>
      </c>
      <c r="N20" s="133"/>
      <c r="O20" s="449"/>
      <c r="P20" s="1328"/>
      <c r="Q20" s="512">
        <v>0.65277777777777779</v>
      </c>
      <c r="R20" s="100">
        <v>2</v>
      </c>
      <c r="S20" s="508" t="str">
        <f>トライアル・チャレンジ!C8</f>
        <v>選手権1次(413)負</v>
      </c>
    </row>
    <row r="21" spans="1:20" ht="20.25" customHeight="1" thickBot="1" x14ac:dyDescent="0.25">
      <c r="A21" s="511"/>
      <c r="B21" s="1310"/>
      <c r="C21" s="1315"/>
      <c r="D21" s="1312"/>
      <c r="E21" s="730" t="s">
        <v>21</v>
      </c>
      <c r="F21" s="527" t="str">
        <f>E15</f>
        <v>④</v>
      </c>
      <c r="G21" s="666" t="s">
        <v>23</v>
      </c>
      <c r="H21" s="520" t="s">
        <v>21</v>
      </c>
      <c r="I21" s="527" t="str">
        <f>H15</f>
        <v>④</v>
      </c>
      <c r="J21" s="528" t="s">
        <v>23</v>
      </c>
      <c r="K21" s="520" t="s">
        <v>21</v>
      </c>
      <c r="L21" s="696" t="str">
        <f t="shared" ref="L21" si="0">K23</f>
        <v>⑥</v>
      </c>
      <c r="M21" s="697" t="s">
        <v>23</v>
      </c>
      <c r="N21" s="463"/>
      <c r="O21" s="460"/>
      <c r="P21" s="1328"/>
      <c r="Q21" s="308" t="s">
        <v>21</v>
      </c>
      <c r="R21" s="696" t="str">
        <f t="shared" ref="R21" si="1">Q23</f>
        <v>⑥</v>
      </c>
      <c r="S21" s="697" t="s">
        <v>23</v>
      </c>
      <c r="T21" s="505"/>
    </row>
    <row r="22" spans="1:20" ht="20.25" customHeight="1" x14ac:dyDescent="0.2">
      <c r="A22" s="431"/>
      <c r="B22" s="1310"/>
      <c r="C22" s="1316"/>
      <c r="D22" s="1312"/>
      <c r="E22" s="211"/>
      <c r="F22" s="514"/>
      <c r="G22" s="515"/>
      <c r="H22" s="511"/>
      <c r="I22" s="514"/>
      <c r="J22" s="515"/>
      <c r="K22" s="511"/>
      <c r="L22" s="859">
        <f>L18-1</f>
        <v>-620</v>
      </c>
      <c r="M22" s="111" t="str">
        <f>'1219羽曳野'!S14</f>
        <v>男子　トライアル D</v>
      </c>
      <c r="N22" s="462"/>
      <c r="O22" s="461"/>
      <c r="P22" s="1328"/>
      <c r="Q22" s="511"/>
      <c r="R22" s="859">
        <f>R18-1</f>
        <v>-626</v>
      </c>
      <c r="S22" s="111" t="s">
        <v>718</v>
      </c>
    </row>
    <row r="23" spans="1:20" ht="20.25" customHeight="1" x14ac:dyDescent="0.2">
      <c r="A23" s="431"/>
      <c r="B23" s="1310"/>
      <c r="C23" s="1300"/>
      <c r="D23" s="1312"/>
      <c r="E23" s="211" t="s">
        <v>30</v>
      </c>
      <c r="F23" s="510"/>
      <c r="G23" s="509"/>
      <c r="H23" s="511" t="s">
        <v>199</v>
      </c>
      <c r="I23" s="510"/>
      <c r="J23" s="509"/>
      <c r="K23" s="511" t="s">
        <v>30</v>
      </c>
      <c r="L23" s="101">
        <v>3</v>
      </c>
      <c r="M23" s="103" t="str">
        <f>トライアル・チャレンジ!D7</f>
        <v>選手権1次(417)負</v>
      </c>
      <c r="N23" s="678"/>
      <c r="O23" s="449"/>
      <c r="P23" s="1328"/>
      <c r="Q23" s="511" t="s">
        <v>30</v>
      </c>
      <c r="R23" s="101">
        <v>1</v>
      </c>
      <c r="S23" s="509" t="str">
        <f>トライアル・チャレンジ!B9</f>
        <v>選手権1次(451)負</v>
      </c>
    </row>
    <row r="24" spans="1:20" ht="20.25" customHeight="1" x14ac:dyDescent="0.2">
      <c r="A24" s="431"/>
      <c r="B24" s="1310"/>
      <c r="C24" s="1300"/>
      <c r="D24" s="1312"/>
      <c r="E24" s="519"/>
      <c r="F24" s="513"/>
      <c r="G24" s="508"/>
      <c r="H24" s="512"/>
      <c r="I24" s="513"/>
      <c r="J24" s="508"/>
      <c r="K24" s="512">
        <v>0.69444444444444453</v>
      </c>
      <c r="L24" s="100">
        <v>4</v>
      </c>
      <c r="M24" s="508" t="str">
        <f>トライアル・チャレンジ!E7</f>
        <v>選手権1次(376)負</v>
      </c>
      <c r="N24" s="133"/>
      <c r="O24" s="449"/>
      <c r="P24" s="1328"/>
      <c r="Q24" s="512">
        <v>0.70833333333333337</v>
      </c>
      <c r="R24" s="100">
        <v>2</v>
      </c>
      <c r="S24" s="508" t="str">
        <f>トライアル・チャレンジ!C9</f>
        <v>選手権1次(414)負</v>
      </c>
    </row>
    <row r="25" spans="1:20" ht="20.25" customHeight="1" thickBot="1" x14ac:dyDescent="0.25">
      <c r="A25" s="431"/>
      <c r="B25" s="1310"/>
      <c r="C25" s="1315"/>
      <c r="D25" s="1313"/>
      <c r="E25" s="705" t="s">
        <v>21</v>
      </c>
      <c r="F25" s="527"/>
      <c r="G25" s="666"/>
      <c r="H25" s="520" t="s">
        <v>21</v>
      </c>
      <c r="I25" s="527"/>
      <c r="J25" s="528"/>
      <c r="K25" s="520" t="s">
        <v>21</v>
      </c>
      <c r="L25" s="696" t="str">
        <f t="shared" ref="L25" si="2">K19</f>
        <v>⑤</v>
      </c>
      <c r="M25" s="697" t="s">
        <v>23</v>
      </c>
      <c r="N25" s="463"/>
      <c r="O25" s="460"/>
      <c r="P25" s="1329"/>
      <c r="Q25" s="308" t="s">
        <v>21</v>
      </c>
      <c r="R25" s="696" t="str">
        <f t="shared" ref="R25" si="3">Q19</f>
        <v>⑤</v>
      </c>
      <c r="S25" s="697" t="s">
        <v>23</v>
      </c>
      <c r="T25" s="505"/>
    </row>
    <row r="26" spans="1:20" ht="20.25" customHeight="1" thickBot="1" x14ac:dyDescent="0.25">
      <c r="A26" s="431"/>
      <c r="B26" s="1310"/>
      <c r="C26" s="1299"/>
      <c r="D26" s="361" t="s">
        <v>18</v>
      </c>
      <c r="E26" s="211"/>
      <c r="F26" s="514"/>
      <c r="G26" s="515"/>
      <c r="H26" s="511"/>
      <c r="I26" s="514"/>
      <c r="J26" s="515"/>
      <c r="K26" s="511"/>
      <c r="L26" s="514"/>
      <c r="M26" s="515"/>
      <c r="N26" s="462"/>
      <c r="O26" s="461"/>
      <c r="P26" s="516" t="s">
        <v>18</v>
      </c>
      <c r="Q26" s="511"/>
      <c r="R26" s="514"/>
      <c r="S26" s="515"/>
      <c r="T26" s="505"/>
    </row>
    <row r="27" spans="1:20" ht="20.25" customHeight="1" x14ac:dyDescent="0.2">
      <c r="A27" s="431"/>
      <c r="B27" s="1310"/>
      <c r="C27" s="1300"/>
      <c r="D27" s="1311"/>
      <c r="E27" s="211" t="s">
        <v>31</v>
      </c>
      <c r="F27" s="510"/>
      <c r="G27" s="509"/>
      <c r="H27" s="511" t="s">
        <v>378</v>
      </c>
      <c r="I27" s="510"/>
      <c r="J27" s="509"/>
      <c r="K27" s="511" t="s">
        <v>31</v>
      </c>
      <c r="L27" s="510"/>
      <c r="M27" s="509"/>
      <c r="N27" s="678"/>
      <c r="O27" s="449"/>
      <c r="P27" s="1345"/>
      <c r="Q27" s="511" t="s">
        <v>31</v>
      </c>
      <c r="R27" s="510"/>
      <c r="S27" s="509"/>
      <c r="T27" s="505"/>
    </row>
    <row r="28" spans="1:20" ht="20.25" customHeight="1" x14ac:dyDescent="0.2">
      <c r="A28" s="211"/>
      <c r="B28" s="1310"/>
      <c r="C28" s="1300"/>
      <c r="D28" s="1312"/>
      <c r="E28" s="519"/>
      <c r="F28" s="513"/>
      <c r="G28" s="508"/>
      <c r="H28" s="496"/>
      <c r="I28" s="513"/>
      <c r="J28" s="508"/>
      <c r="K28" s="512"/>
      <c r="L28" s="513"/>
      <c r="M28" s="508"/>
      <c r="N28" s="133"/>
      <c r="O28" s="449"/>
      <c r="P28" s="1328"/>
      <c r="Q28" s="512"/>
      <c r="R28" s="513"/>
      <c r="S28" s="508"/>
      <c r="T28" s="505"/>
    </row>
    <row r="29" spans="1:20" ht="20.25" customHeight="1" thickBot="1" x14ac:dyDescent="0.25">
      <c r="A29" s="211"/>
      <c r="B29" s="1310"/>
      <c r="C29" s="1315"/>
      <c r="D29" s="1312"/>
      <c r="E29" s="705" t="s">
        <v>21</v>
      </c>
      <c r="F29" s="527"/>
      <c r="G29" s="666"/>
      <c r="H29" s="520" t="s">
        <v>21</v>
      </c>
      <c r="I29" s="527"/>
      <c r="J29" s="528"/>
      <c r="K29" s="520" t="s">
        <v>21</v>
      </c>
      <c r="L29" s="696"/>
      <c r="M29" s="697"/>
      <c r="N29" s="463"/>
      <c r="O29" s="460"/>
      <c r="P29" s="1328"/>
      <c r="Q29" s="308" t="s">
        <v>21</v>
      </c>
      <c r="R29" s="696"/>
      <c r="S29" s="697"/>
      <c r="T29" s="505"/>
    </row>
    <row r="30" spans="1:20" ht="20.25" customHeight="1" x14ac:dyDescent="0.2">
      <c r="A30" s="211"/>
      <c r="B30" s="1310"/>
      <c r="C30" s="433"/>
      <c r="D30" s="1312"/>
      <c r="E30" s="651"/>
      <c r="F30" s="514"/>
      <c r="G30" s="515"/>
      <c r="H30" s="511"/>
      <c r="I30" s="514"/>
      <c r="J30" s="515"/>
      <c r="K30" s="511"/>
      <c r="L30" s="514"/>
      <c r="M30" s="515"/>
      <c r="N30" s="462"/>
      <c r="O30" s="449"/>
      <c r="P30" s="1328"/>
      <c r="Q30" s="511"/>
      <c r="R30" s="514"/>
      <c r="S30" s="515"/>
      <c r="T30" s="505"/>
    </row>
    <row r="31" spans="1:20" ht="20.25" customHeight="1" x14ac:dyDescent="0.2">
      <c r="A31" s="211"/>
      <c r="B31" s="1310"/>
      <c r="C31" s="433"/>
      <c r="D31" s="1312"/>
      <c r="E31" s="651" t="s">
        <v>32</v>
      </c>
      <c r="F31" s="510"/>
      <c r="G31" s="509"/>
      <c r="H31" s="511" t="s">
        <v>32</v>
      </c>
      <c r="I31" s="510"/>
      <c r="J31" s="509"/>
      <c r="K31" s="511" t="s">
        <v>32</v>
      </c>
      <c r="L31" s="510"/>
      <c r="M31" s="509"/>
      <c r="N31" s="678"/>
      <c r="O31" s="449"/>
      <c r="P31" s="1328"/>
      <c r="Q31" s="511" t="s">
        <v>32</v>
      </c>
      <c r="R31" s="510"/>
      <c r="S31" s="509"/>
      <c r="T31" s="505"/>
    </row>
    <row r="32" spans="1:20" ht="20.25" customHeight="1" x14ac:dyDescent="0.2">
      <c r="A32" s="211"/>
      <c r="B32" s="511"/>
      <c r="C32" s="433"/>
      <c r="D32" s="1312"/>
      <c r="E32" s="265"/>
      <c r="F32" s="513"/>
      <c r="G32" s="508"/>
      <c r="H32" s="512"/>
      <c r="I32" s="513"/>
      <c r="J32" s="508"/>
      <c r="K32" s="512"/>
      <c r="L32" s="513"/>
      <c r="M32" s="508"/>
      <c r="N32" s="133"/>
      <c r="O32" s="449"/>
      <c r="P32" s="1328"/>
      <c r="Q32" s="512"/>
      <c r="R32" s="513"/>
      <c r="S32" s="508"/>
      <c r="T32" s="505"/>
    </row>
    <row r="33" spans="1:20" ht="20.25" customHeight="1" thickBot="1" x14ac:dyDescent="0.25">
      <c r="A33" s="655"/>
      <c r="B33" s="654"/>
      <c r="C33" s="437"/>
      <c r="D33" s="1313"/>
      <c r="E33" s="117" t="s">
        <v>21</v>
      </c>
      <c r="F33" s="114"/>
      <c r="G33" s="310"/>
      <c r="H33" s="308" t="s">
        <v>21</v>
      </c>
      <c r="I33" s="114"/>
      <c r="J33" s="310"/>
      <c r="K33" s="520" t="s">
        <v>21</v>
      </c>
      <c r="L33" s="696"/>
      <c r="M33" s="697"/>
      <c r="N33" s="463"/>
      <c r="O33" s="464"/>
      <c r="P33" s="1329"/>
      <c r="Q33" s="308" t="s">
        <v>21</v>
      </c>
      <c r="R33" s="696"/>
      <c r="S33" s="697"/>
      <c r="T33" s="430"/>
    </row>
    <row r="34" spans="1:20" ht="18" customHeight="1" x14ac:dyDescent="0.2">
      <c r="C34" s="337"/>
      <c r="D34" s="438"/>
      <c r="O34" s="337"/>
      <c r="P34" s="438"/>
    </row>
    <row r="35" spans="1:20" ht="18" customHeight="1" x14ac:dyDescent="0.2">
      <c r="C35" s="439"/>
      <c r="D35" s="440"/>
      <c r="O35" s="651"/>
      <c r="P35" s="440"/>
    </row>
    <row r="36" spans="1:20" ht="18" customHeight="1" x14ac:dyDescent="0.2">
      <c r="C36" s="439"/>
      <c r="D36" s="440"/>
    </row>
    <row r="39" spans="1:20" x14ac:dyDescent="0.2">
      <c r="H39" s="816"/>
      <c r="I39" s="1"/>
      <c r="J39" s="816"/>
      <c r="K39" s="1"/>
    </row>
  </sheetData>
  <mergeCells count="20">
    <mergeCell ref="L1:M1"/>
    <mergeCell ref="B4:B31"/>
    <mergeCell ref="C10:C13"/>
    <mergeCell ref="C14:C17"/>
    <mergeCell ref="D15:D25"/>
    <mergeCell ref="C26:C29"/>
    <mergeCell ref="C18:C21"/>
    <mergeCell ref="C22:C25"/>
    <mergeCell ref="D27:D33"/>
    <mergeCell ref="C6:C9"/>
    <mergeCell ref="C1:D1"/>
    <mergeCell ref="F1:G1"/>
    <mergeCell ref="I1:J1"/>
    <mergeCell ref="C3:C5"/>
    <mergeCell ref="D3:D13"/>
    <mergeCell ref="R1:S1"/>
    <mergeCell ref="O1:P1"/>
    <mergeCell ref="P3:P13"/>
    <mergeCell ref="P15:P25"/>
    <mergeCell ref="P27:P33"/>
  </mergeCells>
  <phoneticPr fontId="20"/>
  <dataValidations count="1">
    <dataValidation imeMode="halfAlpha" allowBlank="1" showInputMessage="1" showErrorMessage="1" sqref="S31:S32 M19 S23 N11:N12 M27:N28 S15 S7 G31:G32 N19:N20 M31:N32 M3:M4 N16 M23 J31:J32 N4 N23:N24 S27:S28 J3:J4 M7 J27:J28 G27:G28 G23:G24 J23:J24 J19:J20 G16 J15:J16 G20 G7:G8 G11:G12 J7:J8 G3:G4 J11:J12 N7:N8 S3 S11 S19 M11 M15" xr:uid="{00000000-0002-0000-3200-000000000000}"/>
  </dataValidations>
  <pageMargins left="0.39" right="0.4" top="0.51" bottom="0.42" header="0.3" footer="0.3"/>
  <pageSetup paperSize="9" scale="83"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Y35"/>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505" customWidth="1"/>
    <col min="18" max="18" width="18.6640625" style="505" customWidth="1"/>
    <col min="19" max="19" width="6.6640625" style="505" customWidth="1"/>
    <col min="20" max="20" width="5.6640625" style="505" customWidth="1"/>
    <col min="21" max="21" width="18.6640625" style="505" customWidth="1"/>
    <col min="22" max="22" width="8.88671875" style="505"/>
    <col min="24" max="24" width="8.88671875" style="505"/>
    <col min="26" max="16384" width="8.88671875" style="505"/>
  </cols>
  <sheetData>
    <row r="1" spans="1:21" ht="18" customHeight="1" thickBot="1" x14ac:dyDescent="0.25">
      <c r="A1" s="365" t="s">
        <v>11</v>
      </c>
      <c r="B1" s="364" t="s">
        <v>12</v>
      </c>
      <c r="C1" s="1307" t="s">
        <v>13</v>
      </c>
      <c r="D1" s="1308"/>
      <c r="E1" s="364" t="s">
        <v>14</v>
      </c>
      <c r="F1" s="1307" t="s">
        <v>15</v>
      </c>
      <c r="G1" s="1308"/>
      <c r="H1" s="364" t="s">
        <v>14</v>
      </c>
      <c r="I1" s="1307" t="s">
        <v>16</v>
      </c>
      <c r="J1" s="1308"/>
      <c r="K1" s="672"/>
      <c r="L1" s="365" t="s">
        <v>11</v>
      </c>
      <c r="M1" s="364" t="s">
        <v>12</v>
      </c>
      <c r="N1" s="1307" t="s">
        <v>13</v>
      </c>
      <c r="O1" s="1308"/>
      <c r="P1" s="683" t="s">
        <v>14</v>
      </c>
      <c r="Q1" s="1307" t="s">
        <v>15</v>
      </c>
      <c r="R1" s="1308"/>
      <c r="S1" s="364" t="s">
        <v>14</v>
      </c>
      <c r="T1" s="1307" t="s">
        <v>16</v>
      </c>
      <c r="U1" s="1308"/>
    </row>
    <row r="2" spans="1:21" ht="18" customHeight="1" thickBot="1" x14ac:dyDescent="0.25">
      <c r="A2" s="428"/>
      <c r="B2" s="511"/>
      <c r="C2" s="360" t="s">
        <v>17</v>
      </c>
      <c r="D2" s="361" t="s">
        <v>18</v>
      </c>
      <c r="E2" s="511"/>
      <c r="F2" s="514">
        <v>-641</v>
      </c>
      <c r="G2" s="111" t="str">
        <f>'1121岸和田'!N11</f>
        <v>男子　チャレンジⅡ さ</v>
      </c>
      <c r="H2" s="511"/>
      <c r="I2" s="514">
        <f>F2-1</f>
        <v>-642</v>
      </c>
      <c r="J2" s="111" t="str">
        <f>OP_リーグ戦!CO9</f>
        <v>男子　チャレンジⅡ し</v>
      </c>
      <c r="K2" s="672"/>
      <c r="L2" s="428"/>
      <c r="M2" s="511"/>
      <c r="N2" s="360" t="s">
        <v>17</v>
      </c>
      <c r="O2" s="361" t="s">
        <v>18</v>
      </c>
      <c r="P2" s="684"/>
      <c r="Q2" s="514">
        <v>-661</v>
      </c>
      <c r="R2" s="818" t="str">
        <f>OP_リーグ戦!DB37</f>
        <v>女子 チャレンジ J</v>
      </c>
      <c r="S2" s="511"/>
      <c r="T2" s="514">
        <f>Q2-1</f>
        <v>-662</v>
      </c>
      <c r="U2" s="818" t="str">
        <f>OP_リーグ戦!DQ9</f>
        <v>OA 男子 チャレンジ</v>
      </c>
    </row>
    <row r="3" spans="1:21" ht="20.25" customHeight="1" x14ac:dyDescent="0.2">
      <c r="A3" s="211"/>
      <c r="B3" s="511"/>
      <c r="C3" s="1314"/>
      <c r="D3" s="1311"/>
      <c r="E3" s="511" t="s">
        <v>19</v>
      </c>
      <c r="F3" s="101">
        <v>1</v>
      </c>
      <c r="G3" s="509" t="str">
        <f>'1121岸和田'!H4</f>
        <v>4部 ち2位</v>
      </c>
      <c r="H3" s="511" t="s">
        <v>19</v>
      </c>
      <c r="I3" s="101">
        <v>1</v>
      </c>
      <c r="J3" s="509" t="str">
        <f>'1121岸和田'!K4</f>
        <v>4部 ち3位</v>
      </c>
      <c r="K3" s="672"/>
      <c r="L3" s="211"/>
      <c r="M3" s="511"/>
      <c r="N3" s="1314"/>
      <c r="O3" s="1311"/>
      <c r="P3" s="684" t="s">
        <v>19</v>
      </c>
      <c r="Q3" s="101">
        <v>3</v>
      </c>
      <c r="R3" s="103" t="str">
        <f>'1121岸和田'!Q16</f>
        <v>3部 ひ4位</v>
      </c>
      <c r="S3" s="511" t="s">
        <v>19</v>
      </c>
      <c r="T3" s="101">
        <v>1</v>
      </c>
      <c r="U3" s="509" t="str">
        <f>'1226美原,0108ラク'!J19</f>
        <v>CS1位</v>
      </c>
    </row>
    <row r="4" spans="1:21" ht="20.25" customHeight="1" x14ac:dyDescent="0.2">
      <c r="A4" s="211"/>
      <c r="B4" s="1310" t="s">
        <v>78</v>
      </c>
      <c r="C4" s="1300"/>
      <c r="D4" s="1312"/>
      <c r="E4" s="512">
        <v>0.40277777777777773</v>
      </c>
      <c r="F4" s="100">
        <v>3</v>
      </c>
      <c r="G4" s="105" t="str">
        <f>'1121岸和田'!H12</f>
        <v>4部 て5位</v>
      </c>
      <c r="H4" s="512">
        <v>0.41666666666666702</v>
      </c>
      <c r="I4" s="100">
        <v>3</v>
      </c>
      <c r="J4" s="105" t="str">
        <f>'1121岸和田'!H8</f>
        <v>4部 て2位</v>
      </c>
      <c r="K4" s="672"/>
      <c r="L4" s="211"/>
      <c r="M4" s="1310" t="s">
        <v>411</v>
      </c>
      <c r="N4" s="1300"/>
      <c r="O4" s="1312"/>
      <c r="P4" s="265">
        <v>0.41666666666666702</v>
      </c>
      <c r="Q4" s="100">
        <v>2</v>
      </c>
      <c r="R4" s="105" t="str">
        <f>'1121岸和田'!Q5</f>
        <v>3部 は5位</v>
      </c>
      <c r="S4" s="512">
        <v>0.43055555555555558</v>
      </c>
      <c r="T4" s="100">
        <v>3</v>
      </c>
      <c r="U4" s="105" t="str">
        <f>OP_リーグ戦!DQ6</f>
        <v>CS3位</v>
      </c>
    </row>
    <row r="5" spans="1:21" ht="18" customHeight="1" thickBot="1" x14ac:dyDescent="0.25">
      <c r="A5" s="211"/>
      <c r="B5" s="1310"/>
      <c r="C5" s="1315"/>
      <c r="D5" s="1312"/>
      <c r="E5" s="693" t="s">
        <v>21</v>
      </c>
      <c r="F5" s="299" t="str">
        <f>E7</f>
        <v>②</v>
      </c>
      <c r="G5" s="113" t="s">
        <v>23</v>
      </c>
      <c r="H5" s="308" t="s">
        <v>21</v>
      </c>
      <c r="I5" s="299" t="str">
        <f>E7</f>
        <v>②</v>
      </c>
      <c r="J5" s="300" t="s">
        <v>23</v>
      </c>
      <c r="K5" s="672"/>
      <c r="L5" s="211"/>
      <c r="M5" s="1310"/>
      <c r="N5" s="1315"/>
      <c r="O5" s="1312"/>
      <c r="P5" s="264" t="s">
        <v>21</v>
      </c>
      <c r="Q5" s="299" t="str">
        <f>P7</f>
        <v>②</v>
      </c>
      <c r="R5" s="300" t="s">
        <v>23</v>
      </c>
      <c r="S5" s="308" t="s">
        <v>21</v>
      </c>
      <c r="T5" s="299" t="str">
        <f>P7</f>
        <v>②</v>
      </c>
      <c r="U5" s="300" t="s">
        <v>23</v>
      </c>
    </row>
    <row r="6" spans="1:21" ht="18" customHeight="1" x14ac:dyDescent="0.2">
      <c r="A6" s="211"/>
      <c r="B6" s="1310"/>
      <c r="C6" s="1316"/>
      <c r="D6" s="1312"/>
      <c r="E6" s="511"/>
      <c r="F6" s="514">
        <f>I2-1</f>
        <v>-643</v>
      </c>
      <c r="G6" s="111" t="str">
        <f>OP_リーグ戦!CQ9</f>
        <v>男子　チャレンジⅡ す</v>
      </c>
      <c r="H6" s="511"/>
      <c r="I6" s="514">
        <f>F6-1</f>
        <v>-644</v>
      </c>
      <c r="J6" s="111" t="str">
        <f>OP_リーグ戦!CS9</f>
        <v>男子　チャレンジⅡ せ</v>
      </c>
      <c r="K6" s="672"/>
      <c r="L6" s="211"/>
      <c r="M6" s="1310"/>
      <c r="N6" s="1316"/>
      <c r="O6" s="1312"/>
      <c r="P6" s="684"/>
      <c r="Q6" s="514">
        <f>T2-1</f>
        <v>-663</v>
      </c>
      <c r="R6" s="818" t="str">
        <f>OP_リーグ戦!DD37</f>
        <v>女子 チャレンジ K</v>
      </c>
      <c r="S6" s="511"/>
      <c r="T6" s="514">
        <f>Q6-1</f>
        <v>-664</v>
      </c>
      <c r="U6" s="818" t="str">
        <f>OP_リーグ戦!DS9</f>
        <v>OA 男子 チャレンジ</v>
      </c>
    </row>
    <row r="7" spans="1:21" ht="20.25" customHeight="1" x14ac:dyDescent="0.2">
      <c r="A7" s="211"/>
      <c r="B7" s="1310"/>
      <c r="C7" s="1300"/>
      <c r="D7" s="1312"/>
      <c r="E7" s="511" t="s">
        <v>22</v>
      </c>
      <c r="F7" s="101">
        <v>1</v>
      </c>
      <c r="G7" s="509" t="str">
        <f>'1121岸和田'!N4</f>
        <v>4部 ち4位</v>
      </c>
      <c r="H7" s="511" t="s">
        <v>22</v>
      </c>
      <c r="I7" s="101">
        <v>1</v>
      </c>
      <c r="J7" s="509" t="str">
        <f>'1121岸和田'!K12</f>
        <v>4部 ち5位</v>
      </c>
      <c r="K7" s="672"/>
      <c r="L7" s="211"/>
      <c r="M7" s="1310"/>
      <c r="N7" s="1300"/>
      <c r="O7" s="1312"/>
      <c r="P7" s="684" t="s">
        <v>22</v>
      </c>
      <c r="Q7" s="101">
        <v>3</v>
      </c>
      <c r="R7" s="103" t="str">
        <f>'1121岸和田'!Q20</f>
        <v>3部 ひ5位</v>
      </c>
      <c r="S7" s="511" t="s">
        <v>22</v>
      </c>
      <c r="T7" s="101">
        <v>1</v>
      </c>
      <c r="U7" s="509" t="str">
        <f>'1226美原,0108ラク'!J15</f>
        <v>CS4位</v>
      </c>
    </row>
    <row r="8" spans="1:21" ht="20.25" customHeight="1" x14ac:dyDescent="0.2">
      <c r="A8" s="211"/>
      <c r="B8" s="1310"/>
      <c r="C8" s="1300"/>
      <c r="D8" s="1312"/>
      <c r="E8" s="512">
        <v>0.45833333333333331</v>
      </c>
      <c r="F8" s="100">
        <v>3</v>
      </c>
      <c r="G8" s="105" t="str">
        <f>'1121岸和田'!K8</f>
        <v>4部 て3位</v>
      </c>
      <c r="H8" s="512">
        <v>0.47222222222222227</v>
      </c>
      <c r="I8" s="100">
        <v>3</v>
      </c>
      <c r="J8" s="105" t="str">
        <f>'1121岸和田'!N8</f>
        <v>4部 て4位</v>
      </c>
      <c r="K8" s="672"/>
      <c r="L8" s="211"/>
      <c r="M8" s="1310"/>
      <c r="N8" s="1300"/>
      <c r="O8" s="1312"/>
      <c r="P8" s="265">
        <v>0.47222222222222227</v>
      </c>
      <c r="Q8" s="100">
        <v>2</v>
      </c>
      <c r="R8" s="105" t="str">
        <f>'1121岸和田'!Q9</f>
        <v>3部 ひ2位</v>
      </c>
      <c r="S8" s="512">
        <v>0.4861111111111111</v>
      </c>
      <c r="T8" s="100">
        <v>3</v>
      </c>
      <c r="U8" s="105" t="str">
        <f>OP_リーグ戦!DS6</f>
        <v>ディノニクスO50</v>
      </c>
    </row>
    <row r="9" spans="1:21" ht="18" customHeight="1" thickBot="1" x14ac:dyDescent="0.25">
      <c r="A9" s="211"/>
      <c r="B9" s="1310"/>
      <c r="C9" s="1315"/>
      <c r="D9" s="1312"/>
      <c r="E9" s="693" t="s">
        <v>21</v>
      </c>
      <c r="F9" s="299" t="str">
        <f>E3</f>
        <v>①</v>
      </c>
      <c r="G9" s="113" t="s">
        <v>23</v>
      </c>
      <c r="H9" s="308" t="s">
        <v>21</v>
      </c>
      <c r="I9" s="299" t="str">
        <f>E3</f>
        <v>①</v>
      </c>
      <c r="J9" s="300" t="s">
        <v>23</v>
      </c>
      <c r="K9" s="672"/>
      <c r="L9" s="211"/>
      <c r="M9" s="1310"/>
      <c r="N9" s="1315"/>
      <c r="O9" s="1312"/>
      <c r="P9" s="264" t="s">
        <v>21</v>
      </c>
      <c r="Q9" s="299" t="str">
        <f>P3</f>
        <v>①</v>
      </c>
      <c r="R9" s="300" t="s">
        <v>23</v>
      </c>
      <c r="S9" s="308" t="s">
        <v>21</v>
      </c>
      <c r="T9" s="299" t="str">
        <f>P3</f>
        <v>①</v>
      </c>
      <c r="U9" s="300" t="s">
        <v>23</v>
      </c>
    </row>
    <row r="10" spans="1:21" ht="18" customHeight="1" x14ac:dyDescent="0.2">
      <c r="A10" s="211"/>
      <c r="B10" s="1310"/>
      <c r="C10" s="1316"/>
      <c r="D10" s="1312"/>
      <c r="E10" s="511"/>
      <c r="F10" s="514">
        <f>I6-1</f>
        <v>-645</v>
      </c>
      <c r="G10" s="111" t="str">
        <f>'1226美原,0108ラク'!G2</f>
        <v>男子　チャレンジⅡ さ</v>
      </c>
      <c r="H10" s="511"/>
      <c r="I10" s="514">
        <f>F10-1</f>
        <v>-646</v>
      </c>
      <c r="J10" s="111" t="str">
        <f>'1226美原,0108ラク'!J2</f>
        <v>男子　チャレンジⅡ し</v>
      </c>
      <c r="K10" s="672"/>
      <c r="L10" s="211"/>
      <c r="M10" s="1310"/>
      <c r="N10" s="1316"/>
      <c r="O10" s="1312"/>
      <c r="P10" s="684"/>
      <c r="Q10" s="514">
        <f>T6-1</f>
        <v>-665</v>
      </c>
      <c r="R10" s="111" t="str">
        <f>'0223岸和田'!N3</f>
        <v>男子　チャレンジⅠ あ</v>
      </c>
      <c r="S10" s="511"/>
      <c r="T10" s="514">
        <f>Q10-1</f>
        <v>-666</v>
      </c>
      <c r="U10" s="111" t="str">
        <f>'0223岸和田'!N7</f>
        <v>男子　チャレンジⅠ い</v>
      </c>
    </row>
    <row r="11" spans="1:21" ht="20.25" customHeight="1" x14ac:dyDescent="0.2">
      <c r="A11" s="211"/>
      <c r="B11" s="1310"/>
      <c r="C11" s="1300"/>
      <c r="D11" s="1312"/>
      <c r="E11" s="511" t="s">
        <v>24</v>
      </c>
      <c r="F11" s="101">
        <v>4</v>
      </c>
      <c r="G11" s="103" t="str">
        <f>'0223おおきに'!S8</f>
        <v>4部 と4位</v>
      </c>
      <c r="H11" s="511" t="s">
        <v>24</v>
      </c>
      <c r="I11" s="101">
        <v>4</v>
      </c>
      <c r="J11" s="103" t="str">
        <f>'0213,19千島,0223美原'!R12</f>
        <v>4部 と5位</v>
      </c>
      <c r="K11" s="672"/>
      <c r="L11" s="211"/>
      <c r="M11" s="1310"/>
      <c r="N11" s="1300"/>
      <c r="O11" s="1312"/>
      <c r="P11" s="684" t="s">
        <v>24</v>
      </c>
      <c r="Q11" s="101">
        <v>5</v>
      </c>
      <c r="R11" s="509" t="str">
        <f>'1107家原,1113千島'!G3</f>
        <v>3部B け2位</v>
      </c>
      <c r="S11" s="511" t="s">
        <v>24</v>
      </c>
      <c r="T11" s="101">
        <v>5</v>
      </c>
      <c r="U11" s="509" t="str">
        <f>'1107家原,1113千島'!J3</f>
        <v>3部B け3位</v>
      </c>
    </row>
    <row r="12" spans="1:21" ht="20.25" customHeight="1" x14ac:dyDescent="0.2">
      <c r="A12" s="211"/>
      <c r="B12" s="1310"/>
      <c r="C12" s="1300"/>
      <c r="D12" s="1312"/>
      <c r="E12" s="311">
        <v>0.51388888888888895</v>
      </c>
      <c r="F12" s="100">
        <v>5</v>
      </c>
      <c r="G12" s="148" t="str">
        <f>'1121岸和田'!N12</f>
        <v>4部 た2位</v>
      </c>
      <c r="H12" s="311">
        <v>0.52777777777777779</v>
      </c>
      <c r="I12" s="100">
        <v>5</v>
      </c>
      <c r="J12" s="148" t="str">
        <f>OP_リーグ戦!CO10</f>
        <v>4部 た3位</v>
      </c>
      <c r="K12" s="672"/>
      <c r="L12" s="211"/>
      <c r="M12" s="1310"/>
      <c r="N12" s="1300"/>
      <c r="O12" s="1312"/>
      <c r="P12" s="266">
        <v>0.52777777777777779</v>
      </c>
      <c r="Q12" s="100">
        <v>1</v>
      </c>
      <c r="R12" s="148" t="str">
        <f>'1107家原,1113千島'!G11</f>
        <v>3部A あ3位</v>
      </c>
      <c r="S12" s="311">
        <v>0.54166666666666663</v>
      </c>
      <c r="T12" s="100">
        <v>1</v>
      </c>
      <c r="U12" s="148" t="str">
        <f>'1107家原,1113千島'!J11</f>
        <v>3部A あ4位</v>
      </c>
    </row>
    <row r="13" spans="1:21" ht="18" customHeight="1" thickBot="1" x14ac:dyDescent="0.25">
      <c r="A13" s="211"/>
      <c r="B13" s="1310"/>
      <c r="C13" s="1315"/>
      <c r="D13" s="1313"/>
      <c r="E13" s="693" t="s">
        <v>21</v>
      </c>
      <c r="F13" s="299" t="str">
        <f>E15</f>
        <v>④</v>
      </c>
      <c r="G13" s="113" t="s">
        <v>23</v>
      </c>
      <c r="H13" s="308" t="s">
        <v>21</v>
      </c>
      <c r="I13" s="299" t="str">
        <f>H15</f>
        <v>④</v>
      </c>
      <c r="J13" s="300" t="s">
        <v>23</v>
      </c>
      <c r="K13" s="672"/>
      <c r="L13" s="211"/>
      <c r="M13" s="1310"/>
      <c r="N13" s="1315"/>
      <c r="O13" s="1313"/>
      <c r="P13" s="264" t="s">
        <v>21</v>
      </c>
      <c r="Q13" s="299" t="str">
        <f>P15</f>
        <v>④</v>
      </c>
      <c r="R13" s="300" t="s">
        <v>23</v>
      </c>
      <c r="S13" s="308" t="s">
        <v>21</v>
      </c>
      <c r="T13" s="299" t="str">
        <f>S15</f>
        <v>④</v>
      </c>
      <c r="U13" s="300" t="s">
        <v>23</v>
      </c>
    </row>
    <row r="14" spans="1:21" ht="18" customHeight="1" thickBot="1" x14ac:dyDescent="0.25">
      <c r="A14" s="362"/>
      <c r="B14" s="1310"/>
      <c r="C14" s="1299"/>
      <c r="D14" s="361" t="s">
        <v>18</v>
      </c>
      <c r="E14" s="511"/>
      <c r="F14" s="514">
        <f>I10-1</f>
        <v>-647</v>
      </c>
      <c r="G14" s="111" t="str">
        <f>'1226美原,0108ラク'!G6</f>
        <v>男子　チャレンジⅡ す</v>
      </c>
      <c r="H14" s="511"/>
      <c r="I14" s="514">
        <f>F14-1</f>
        <v>-648</v>
      </c>
      <c r="J14" s="818" t="s">
        <v>736</v>
      </c>
      <c r="K14" s="672"/>
      <c r="L14" s="362"/>
      <c r="M14" s="1310"/>
      <c r="N14" s="1299"/>
      <c r="O14" s="361" t="s">
        <v>18</v>
      </c>
      <c r="P14" s="684"/>
      <c r="Q14" s="514">
        <f>T10-1</f>
        <v>-667</v>
      </c>
      <c r="R14" s="111" t="str">
        <f>OP_リーグ戦!CG33</f>
        <v>男子　チャレンジⅠ う</v>
      </c>
      <c r="S14" s="511"/>
      <c r="T14" s="514">
        <f>Q14-1</f>
        <v>-668</v>
      </c>
      <c r="U14" s="111" t="str">
        <f>OP_リーグ戦!CI33</f>
        <v>男子　チャレンジⅠ え</v>
      </c>
    </row>
    <row r="15" spans="1:21" ht="20.25" customHeight="1" x14ac:dyDescent="0.2">
      <c r="A15" s="362"/>
      <c r="B15" s="1310"/>
      <c r="C15" s="1300"/>
      <c r="D15" s="1311"/>
      <c r="E15" s="511" t="s">
        <v>25</v>
      </c>
      <c r="F15" s="101">
        <v>4</v>
      </c>
      <c r="G15" s="103" t="str">
        <f>'0213,19千島,0223美原'!U12</f>
        <v>4部 と2位</v>
      </c>
      <c r="H15" s="511" t="s">
        <v>25</v>
      </c>
      <c r="I15" s="101">
        <v>1</v>
      </c>
      <c r="J15" s="509" t="str">
        <f>オーバー_フレンドリーシップ!C5</f>
        <v>CS4位</v>
      </c>
      <c r="K15" s="672"/>
      <c r="L15" s="362"/>
      <c r="M15" s="1310"/>
      <c r="N15" s="1300"/>
      <c r="O15" s="1311"/>
      <c r="P15" s="684" t="s">
        <v>25</v>
      </c>
      <c r="Q15" s="101">
        <v>5</v>
      </c>
      <c r="R15" s="509" t="str">
        <f>OP_リーグ戦!CG10</f>
        <v>3部B け4位</v>
      </c>
      <c r="S15" s="511" t="s">
        <v>25</v>
      </c>
      <c r="T15" s="101">
        <v>5</v>
      </c>
      <c r="U15" s="509" t="str">
        <f>OP_リーグ戦!CI10</f>
        <v>3部B こ2位</v>
      </c>
    </row>
    <row r="16" spans="1:21" ht="20.25" customHeight="1" x14ac:dyDescent="0.2">
      <c r="A16" s="362">
        <v>12</v>
      </c>
      <c r="B16" s="1310"/>
      <c r="C16" s="1300"/>
      <c r="D16" s="1312"/>
      <c r="E16" s="512">
        <v>0.56944444444444442</v>
      </c>
      <c r="F16" s="100">
        <v>5</v>
      </c>
      <c r="G16" s="148" t="str">
        <f>OP_リーグ戦!CQ10</f>
        <v>4部 た4位</v>
      </c>
      <c r="H16" s="512">
        <v>0.58333333333333337</v>
      </c>
      <c r="I16" s="100">
        <v>2</v>
      </c>
      <c r="J16" s="508" t="str">
        <f>オーバー_フレンドリーシップ!G5</f>
        <v>CS5位</v>
      </c>
      <c r="K16" s="672"/>
      <c r="L16" s="362">
        <v>1</v>
      </c>
      <c r="M16" s="1310"/>
      <c r="N16" s="1300"/>
      <c r="O16" s="1312"/>
      <c r="P16" s="265">
        <v>0.58333333333333337</v>
      </c>
      <c r="Q16" s="100">
        <v>1</v>
      </c>
      <c r="R16" s="148" t="str">
        <f>'1107家原,1113千島'!G7</f>
        <v>3部A あ5位</v>
      </c>
      <c r="S16" s="512">
        <v>0.59722222222222221</v>
      </c>
      <c r="T16" s="100">
        <v>1</v>
      </c>
      <c r="U16" s="148" t="str">
        <f>'1121岸和田'!H20</f>
        <v>3部A あ6位</v>
      </c>
    </row>
    <row r="17" spans="1:21" ht="18" customHeight="1" thickBot="1" x14ac:dyDescent="0.25">
      <c r="A17" s="511" t="s">
        <v>26</v>
      </c>
      <c r="B17" s="1310"/>
      <c r="C17" s="1315"/>
      <c r="D17" s="1312"/>
      <c r="E17" s="693" t="s">
        <v>21</v>
      </c>
      <c r="F17" s="299" t="str">
        <f>E11</f>
        <v>③</v>
      </c>
      <c r="G17" s="113" t="s">
        <v>23</v>
      </c>
      <c r="H17" s="308" t="s">
        <v>21</v>
      </c>
      <c r="I17" s="299" t="str">
        <f>H11</f>
        <v>③</v>
      </c>
      <c r="J17" s="300" t="s">
        <v>23</v>
      </c>
      <c r="K17" s="672"/>
      <c r="L17" s="511" t="s">
        <v>26</v>
      </c>
      <c r="M17" s="1310"/>
      <c r="N17" s="1315"/>
      <c r="O17" s="1312"/>
      <c r="P17" s="264" t="s">
        <v>21</v>
      </c>
      <c r="Q17" s="299" t="str">
        <f>P11</f>
        <v>③</v>
      </c>
      <c r="R17" s="300" t="s">
        <v>23</v>
      </c>
      <c r="S17" s="308" t="s">
        <v>21</v>
      </c>
      <c r="T17" s="299" t="str">
        <f>S11</f>
        <v>③</v>
      </c>
      <c r="U17" s="300" t="s">
        <v>23</v>
      </c>
    </row>
    <row r="18" spans="1:21" ht="18" customHeight="1" x14ac:dyDescent="0.2">
      <c r="A18" s="511">
        <v>26</v>
      </c>
      <c r="B18" s="1310"/>
      <c r="C18" s="1299"/>
      <c r="D18" s="1312"/>
      <c r="E18" s="511"/>
      <c r="F18" s="514">
        <f>I14-1</f>
        <v>-649</v>
      </c>
      <c r="G18" s="818" t="s">
        <v>738</v>
      </c>
      <c r="H18" s="511"/>
      <c r="I18" s="514">
        <f>F18-1</f>
        <v>-650</v>
      </c>
      <c r="J18" s="818" t="s">
        <v>736</v>
      </c>
      <c r="K18" s="672"/>
      <c r="L18" s="511">
        <v>8</v>
      </c>
      <c r="M18" s="1310"/>
      <c r="N18" s="1299"/>
      <c r="O18" s="1312"/>
      <c r="P18" s="684"/>
      <c r="Q18" s="514">
        <f>T14-1</f>
        <v>-669</v>
      </c>
      <c r="R18" s="111" t="str">
        <f>OP_リーグ戦!CK33</f>
        <v>男子　チャレンジⅠ お</v>
      </c>
      <c r="S18" s="511"/>
      <c r="T18" s="514">
        <f>Q18-1</f>
        <v>-670</v>
      </c>
      <c r="U18" s="111" t="str">
        <f>'1226美原,0108ラク'!R10</f>
        <v>男子　チャレンジⅠ あ</v>
      </c>
    </row>
    <row r="19" spans="1:21" ht="20.25" customHeight="1" x14ac:dyDescent="0.2">
      <c r="A19" s="511" t="s">
        <v>11</v>
      </c>
      <c r="B19" s="1310"/>
      <c r="C19" s="1300"/>
      <c r="D19" s="1312"/>
      <c r="E19" s="511" t="s">
        <v>27</v>
      </c>
      <c r="F19" s="101">
        <v>1</v>
      </c>
      <c r="G19" s="509" t="str">
        <f>オーバー_フレンドリーシップ!C11</f>
        <v>CS1位</v>
      </c>
      <c r="H19" s="511" t="s">
        <v>27</v>
      </c>
      <c r="I19" s="101">
        <v>1</v>
      </c>
      <c r="J19" s="509" t="str">
        <f>オーバー_フレンドリーシップ!C4</f>
        <v>CS1位</v>
      </c>
      <c r="K19" s="672"/>
      <c r="L19" s="511" t="s">
        <v>11</v>
      </c>
      <c r="M19" s="1310"/>
      <c r="N19" s="1300"/>
      <c r="O19" s="1312"/>
      <c r="P19" s="684" t="s">
        <v>27</v>
      </c>
      <c r="Q19" s="101">
        <v>5</v>
      </c>
      <c r="R19" s="509" t="str">
        <f>OP_リーグ戦!CK10</f>
        <v>3部B こ3位</v>
      </c>
      <c r="S19" s="511" t="s">
        <v>27</v>
      </c>
      <c r="T19" s="101">
        <v>3</v>
      </c>
      <c r="U19" s="103" t="str">
        <f>'1107家原,1113千島'!J7</f>
        <v>3部A う5位</v>
      </c>
    </row>
    <row r="20" spans="1:21" ht="20.25" customHeight="1" x14ac:dyDescent="0.2">
      <c r="A20" s="211" t="s">
        <v>33</v>
      </c>
      <c r="B20" s="1310"/>
      <c r="C20" s="1300"/>
      <c r="D20" s="1312"/>
      <c r="E20" s="512">
        <v>0.625</v>
      </c>
      <c r="F20" s="100">
        <v>2</v>
      </c>
      <c r="G20" s="508" t="str">
        <f>オーバー_フレンドリーシップ!G11</f>
        <v>CS2位</v>
      </c>
      <c r="H20" s="512">
        <v>0.63888888888888895</v>
      </c>
      <c r="I20" s="100">
        <v>2</v>
      </c>
      <c r="J20" s="508" t="str">
        <f>オーバー_フレンドリーシップ!G4</f>
        <v>CS2位</v>
      </c>
      <c r="K20" s="672"/>
      <c r="L20" s="211" t="s">
        <v>28</v>
      </c>
      <c r="M20" s="1310"/>
      <c r="N20" s="1300"/>
      <c r="O20" s="1312"/>
      <c r="P20" s="265">
        <v>0.63888888888888895</v>
      </c>
      <c r="Q20" s="100">
        <v>1</v>
      </c>
      <c r="R20" s="148" t="str">
        <f>'1121岸和田'!N16</f>
        <v>3部A い3位</v>
      </c>
      <c r="S20" s="512">
        <v>0.65277777777777779</v>
      </c>
      <c r="T20" s="100">
        <v>2</v>
      </c>
      <c r="U20" s="105" t="str">
        <f>'1107家原,1113千島'!G12</f>
        <v>3部A い4位</v>
      </c>
    </row>
    <row r="21" spans="1:21" ht="18" customHeight="1" thickBot="1" x14ac:dyDescent="0.25">
      <c r="A21" s="511"/>
      <c r="B21" s="1310"/>
      <c r="C21" s="1315"/>
      <c r="D21" s="1312"/>
      <c r="E21" s="693" t="s">
        <v>21</v>
      </c>
      <c r="F21" s="299" t="str">
        <f t="shared" ref="F21" si="0">E23</f>
        <v>⑥</v>
      </c>
      <c r="G21" s="113" t="s">
        <v>23</v>
      </c>
      <c r="H21" s="308" t="s">
        <v>21</v>
      </c>
      <c r="I21" s="299" t="str">
        <f>E23</f>
        <v>⑥</v>
      </c>
      <c r="J21" s="300" t="s">
        <v>23</v>
      </c>
      <c r="K21" s="672"/>
      <c r="L21" s="511"/>
      <c r="M21" s="1310"/>
      <c r="N21" s="1315"/>
      <c r="O21" s="1312"/>
      <c r="P21" s="264" t="s">
        <v>21</v>
      </c>
      <c r="Q21" s="299" t="str">
        <f t="shared" ref="Q21" si="1">P23</f>
        <v>⑥</v>
      </c>
      <c r="R21" s="300" t="s">
        <v>23</v>
      </c>
      <c r="S21" s="308" t="s">
        <v>21</v>
      </c>
      <c r="T21" s="299" t="str">
        <f>P23</f>
        <v>⑥</v>
      </c>
      <c r="U21" s="300" t="s">
        <v>23</v>
      </c>
    </row>
    <row r="22" spans="1:21" ht="18" customHeight="1" x14ac:dyDescent="0.2">
      <c r="A22" s="431"/>
      <c r="B22" s="1310"/>
      <c r="C22" s="1299"/>
      <c r="D22" s="1312"/>
      <c r="E22" s="511"/>
      <c r="F22" s="514">
        <f>I18-1</f>
        <v>-651</v>
      </c>
      <c r="G22" s="818" t="str">
        <f>OP_リーグ戦!DF9</f>
        <v>女子 チャレンジ L</v>
      </c>
      <c r="H22" s="511"/>
      <c r="I22" s="514">
        <f>F22-1</f>
        <v>-652</v>
      </c>
      <c r="J22" s="111" t="str">
        <f>'1226美原,0108ラク'!J6</f>
        <v>男子　チャレンジⅡ せ</v>
      </c>
      <c r="K22" s="672"/>
      <c r="L22" s="431"/>
      <c r="M22" s="1310"/>
      <c r="N22" s="1299"/>
      <c r="O22" s="1312"/>
      <c r="P22" s="684"/>
      <c r="Q22" s="514">
        <f>T18-1</f>
        <v>-671</v>
      </c>
      <c r="R22" s="111" t="str">
        <f>'1226美原,0108ラク'!U10</f>
        <v>男子　チャレンジⅠ い</v>
      </c>
      <c r="S22" s="511"/>
      <c r="T22" s="514">
        <f>Q22-1</f>
        <v>-672</v>
      </c>
      <c r="U22" s="111" t="str">
        <f>'1226美原,0108ラク'!R14</f>
        <v>男子　チャレンジⅠ う</v>
      </c>
    </row>
    <row r="23" spans="1:21" ht="20.25" customHeight="1" x14ac:dyDescent="0.2">
      <c r="A23" s="431"/>
      <c r="B23" s="1310"/>
      <c r="C23" s="1300"/>
      <c r="D23" s="1312"/>
      <c r="E23" s="511" t="s">
        <v>30</v>
      </c>
      <c r="F23" s="101">
        <v>1</v>
      </c>
      <c r="G23" s="509" t="str">
        <f>'1121岸和田'!Q12</f>
        <v>3部 は4位</v>
      </c>
      <c r="H23" s="511" t="s">
        <v>30</v>
      </c>
      <c r="I23" s="101">
        <v>4</v>
      </c>
      <c r="J23" s="103" t="str">
        <f>'0213,19千島,0223美原'!U16</f>
        <v>4部 と3位</v>
      </c>
      <c r="K23" s="672"/>
      <c r="L23" s="431"/>
      <c r="M23" s="1310"/>
      <c r="N23" s="1300"/>
      <c r="O23" s="1312"/>
      <c r="P23" s="684" t="s">
        <v>30</v>
      </c>
      <c r="Q23" s="101">
        <v>3</v>
      </c>
      <c r="R23" s="103" t="str">
        <f>'1107家原,1113千島'!G15</f>
        <v>3部B か2位</v>
      </c>
      <c r="S23" s="511" t="s">
        <v>30</v>
      </c>
      <c r="T23" s="101">
        <v>3</v>
      </c>
      <c r="U23" s="103" t="str">
        <f>'1107家原,1113千島'!J15</f>
        <v>3部B か3位</v>
      </c>
    </row>
    <row r="24" spans="1:21" ht="20.25" customHeight="1" x14ac:dyDescent="0.2">
      <c r="A24" s="431"/>
      <c r="B24" s="1310"/>
      <c r="C24" s="1300"/>
      <c r="D24" s="1312"/>
      <c r="E24" s="512">
        <v>0.68055555555555547</v>
      </c>
      <c r="F24" s="100">
        <v>3</v>
      </c>
      <c r="G24" s="105" t="str">
        <f>OP_リーグ戦!DF6</f>
        <v>大阪FLIPPERS</v>
      </c>
      <c r="H24" s="512">
        <v>0.69444444444444453</v>
      </c>
      <c r="I24" s="100">
        <v>5</v>
      </c>
      <c r="J24" s="148" t="str">
        <f>OP_リーグ戦!CS10</f>
        <v>4部 た5位</v>
      </c>
      <c r="K24" s="672"/>
      <c r="L24" s="431"/>
      <c r="M24" s="1310"/>
      <c r="N24" s="1300"/>
      <c r="O24" s="1312"/>
      <c r="P24" s="265">
        <v>0.69444444444444453</v>
      </c>
      <c r="Q24" s="100">
        <v>2</v>
      </c>
      <c r="R24" s="105" t="str">
        <f>'1107家原,1113千島'!J12</f>
        <v>3部A い5位</v>
      </c>
      <c r="S24" s="512">
        <v>0.70833333333333337</v>
      </c>
      <c r="T24" s="100">
        <v>2</v>
      </c>
      <c r="U24" s="105" t="str">
        <f>'1107家原,1113千島'!G8</f>
        <v>3部A い6位</v>
      </c>
    </row>
    <row r="25" spans="1:21" ht="18" customHeight="1" thickBot="1" x14ac:dyDescent="0.25">
      <c r="A25" s="431"/>
      <c r="B25" s="1310"/>
      <c r="C25" s="1315"/>
      <c r="D25" s="1313"/>
      <c r="E25" s="693" t="s">
        <v>21</v>
      </c>
      <c r="F25" s="299" t="str">
        <f>E19</f>
        <v>⑤</v>
      </c>
      <c r="G25" s="113" t="s">
        <v>23</v>
      </c>
      <c r="H25" s="308" t="s">
        <v>21</v>
      </c>
      <c r="I25" s="299" t="str">
        <f>H19</f>
        <v>⑤</v>
      </c>
      <c r="J25" s="300" t="s">
        <v>23</v>
      </c>
      <c r="K25" s="672"/>
      <c r="L25" s="431"/>
      <c r="M25" s="1310"/>
      <c r="N25" s="1315"/>
      <c r="O25" s="1313"/>
      <c r="P25" s="264" t="s">
        <v>21</v>
      </c>
      <c r="Q25" s="299" t="str">
        <f>P19</f>
        <v>⑤</v>
      </c>
      <c r="R25" s="113" t="s">
        <v>23</v>
      </c>
      <c r="S25" s="308" t="s">
        <v>21</v>
      </c>
      <c r="T25" s="299" t="str">
        <f>S19</f>
        <v>⑤</v>
      </c>
      <c r="U25" s="300" t="s">
        <v>23</v>
      </c>
    </row>
    <row r="26" spans="1:21" ht="18" customHeight="1" thickBot="1" x14ac:dyDescent="0.25">
      <c r="A26" s="431"/>
      <c r="B26" s="1310"/>
      <c r="C26" s="1299"/>
      <c r="D26" s="361" t="s">
        <v>18</v>
      </c>
      <c r="E26" s="511"/>
      <c r="F26" s="514"/>
      <c r="G26" s="515"/>
      <c r="H26" s="511"/>
      <c r="I26" s="514"/>
      <c r="J26" s="515"/>
      <c r="K26" s="672"/>
      <c r="L26" s="431"/>
      <c r="M26" s="1310"/>
      <c r="N26" s="1299"/>
      <c r="O26" s="361" t="s">
        <v>18</v>
      </c>
      <c r="P26" s="684"/>
      <c r="Q26" s="514"/>
      <c r="R26" s="515"/>
      <c r="S26" s="511"/>
      <c r="T26" s="514"/>
      <c r="U26" s="515"/>
    </row>
    <row r="27" spans="1:21" ht="20.25" customHeight="1" x14ac:dyDescent="0.2">
      <c r="A27" s="431"/>
      <c r="B27" s="1310"/>
      <c r="C27" s="1300"/>
      <c r="D27" s="1311"/>
      <c r="E27" s="511" t="s">
        <v>31</v>
      </c>
      <c r="F27" s="510"/>
      <c r="G27" s="509"/>
      <c r="H27" s="511" t="s">
        <v>31</v>
      </c>
      <c r="I27" s="510"/>
      <c r="J27" s="509"/>
      <c r="K27" s="672"/>
      <c r="L27" s="431"/>
      <c r="M27" s="1310"/>
      <c r="N27" s="1300"/>
      <c r="O27" s="1311"/>
      <c r="P27" s="684" t="s">
        <v>31</v>
      </c>
      <c r="Q27" s="510"/>
      <c r="R27" s="509"/>
      <c r="S27" s="511" t="s">
        <v>31</v>
      </c>
      <c r="T27" s="510"/>
      <c r="U27" s="509"/>
    </row>
    <row r="28" spans="1:21" ht="20.25" customHeight="1" x14ac:dyDescent="0.2">
      <c r="A28" s="211"/>
      <c r="B28" s="1310"/>
      <c r="C28" s="1300"/>
      <c r="D28" s="1312"/>
      <c r="E28" s="512"/>
      <c r="F28" s="513"/>
      <c r="G28" s="508"/>
      <c r="H28" s="265"/>
      <c r="I28" s="513"/>
      <c r="J28" s="508"/>
      <c r="K28" s="672"/>
      <c r="L28" s="211"/>
      <c r="M28" s="1310"/>
      <c r="N28" s="1300"/>
      <c r="O28" s="1312"/>
      <c r="P28" s="265"/>
      <c r="Q28" s="513"/>
      <c r="R28" s="508"/>
      <c r="S28" s="512"/>
      <c r="T28" s="513"/>
      <c r="U28" s="508"/>
    </row>
    <row r="29" spans="1:21" ht="18" customHeight="1" thickBot="1" x14ac:dyDescent="0.25">
      <c r="A29" s="211"/>
      <c r="B29" s="1310"/>
      <c r="C29" s="1315"/>
      <c r="D29" s="1312"/>
      <c r="E29" s="264" t="s">
        <v>21</v>
      </c>
      <c r="F29" s="299"/>
      <c r="G29" s="113"/>
      <c r="H29" s="308" t="s">
        <v>21</v>
      </c>
      <c r="I29" s="299"/>
      <c r="J29" s="113"/>
      <c r="K29" s="672"/>
      <c r="L29" s="211"/>
      <c r="M29" s="1310"/>
      <c r="N29" s="1315"/>
      <c r="O29" s="1312"/>
      <c r="P29" s="264" t="s">
        <v>21</v>
      </c>
      <c r="Q29" s="299"/>
      <c r="R29" s="113"/>
      <c r="S29" s="308" t="s">
        <v>21</v>
      </c>
      <c r="T29" s="299"/>
      <c r="U29" s="113"/>
    </row>
    <row r="30" spans="1:21" ht="18" customHeight="1" x14ac:dyDescent="0.2">
      <c r="A30" s="211"/>
      <c r="B30" s="1310"/>
      <c r="C30" s="1299"/>
      <c r="D30" s="1312"/>
      <c r="E30" s="672"/>
      <c r="F30" s="514"/>
      <c r="G30" s="515"/>
      <c r="H30" s="211"/>
      <c r="I30" s="514"/>
      <c r="J30" s="515"/>
      <c r="K30" s="672"/>
      <c r="L30" s="211"/>
      <c r="M30" s="1310"/>
      <c r="N30" s="1299"/>
      <c r="O30" s="1312"/>
      <c r="P30" s="684"/>
      <c r="Q30" s="514"/>
      <c r="R30" s="515"/>
      <c r="S30" s="511"/>
      <c r="T30" s="514"/>
      <c r="U30" s="515"/>
    </row>
    <row r="31" spans="1:21" ht="20.25" customHeight="1" x14ac:dyDescent="0.2">
      <c r="A31" s="211"/>
      <c r="B31" s="1310"/>
      <c r="C31" s="1300"/>
      <c r="D31" s="1312"/>
      <c r="E31" s="672" t="s">
        <v>32</v>
      </c>
      <c r="F31" s="510"/>
      <c r="G31" s="509"/>
      <c r="H31" s="211" t="s">
        <v>32</v>
      </c>
      <c r="I31" s="510"/>
      <c r="J31" s="509"/>
      <c r="K31" s="672"/>
      <c r="L31" s="211"/>
      <c r="M31" s="1310"/>
      <c r="N31" s="1300"/>
      <c r="O31" s="1312"/>
      <c r="P31" s="684" t="s">
        <v>32</v>
      </c>
      <c r="Q31" s="510"/>
      <c r="R31" s="509"/>
      <c r="S31" s="511" t="s">
        <v>32</v>
      </c>
      <c r="T31" s="510"/>
      <c r="U31" s="509"/>
    </row>
    <row r="32" spans="1:21" ht="20.25" customHeight="1" x14ac:dyDescent="0.2">
      <c r="A32" s="211"/>
      <c r="B32" s="511"/>
      <c r="C32" s="1300"/>
      <c r="D32" s="1312"/>
      <c r="E32" s="265"/>
      <c r="F32" s="513"/>
      <c r="G32" s="508"/>
      <c r="H32" s="265"/>
      <c r="I32" s="513"/>
      <c r="J32" s="508"/>
      <c r="K32" s="672"/>
      <c r="L32" s="211"/>
      <c r="M32" s="511"/>
      <c r="N32" s="1300"/>
      <c r="O32" s="1312"/>
      <c r="P32" s="265"/>
      <c r="Q32" s="513"/>
      <c r="R32" s="508"/>
      <c r="S32" s="512"/>
      <c r="T32" s="513"/>
      <c r="U32" s="508"/>
    </row>
    <row r="33" spans="1:21" ht="18" customHeight="1" thickBot="1" x14ac:dyDescent="0.25">
      <c r="A33" s="674"/>
      <c r="B33" s="676"/>
      <c r="C33" s="1301"/>
      <c r="D33" s="1313"/>
      <c r="E33" s="117" t="s">
        <v>21</v>
      </c>
      <c r="F33" s="299"/>
      <c r="G33" s="113"/>
      <c r="H33" s="677" t="s">
        <v>21</v>
      </c>
      <c r="I33" s="299"/>
      <c r="J33" s="113"/>
      <c r="K33" s="672"/>
      <c r="L33" s="674"/>
      <c r="M33" s="676"/>
      <c r="N33" s="1301"/>
      <c r="O33" s="1313"/>
      <c r="P33" s="117" t="s">
        <v>21</v>
      </c>
      <c r="Q33" s="299"/>
      <c r="R33" s="113"/>
      <c r="S33" s="308" t="s">
        <v>21</v>
      </c>
      <c r="T33" s="299"/>
      <c r="U33" s="113"/>
    </row>
    <row r="34" spans="1:21" ht="18" customHeight="1" x14ac:dyDescent="0.2">
      <c r="C34" s="439"/>
      <c r="D34" s="440"/>
      <c r="K34" s="672"/>
    </row>
    <row r="35" spans="1:21" ht="20.25" customHeight="1" x14ac:dyDescent="0.2">
      <c r="C35" s="439"/>
      <c r="D35" s="440"/>
    </row>
  </sheetData>
  <mergeCells count="30">
    <mergeCell ref="B4:B31"/>
    <mergeCell ref="C6:C9"/>
    <mergeCell ref="C10:C13"/>
    <mergeCell ref="C14:C17"/>
    <mergeCell ref="D15:D25"/>
    <mergeCell ref="C18:C21"/>
    <mergeCell ref="C22:C25"/>
    <mergeCell ref="C26:C29"/>
    <mergeCell ref="D27:D33"/>
    <mergeCell ref="C30:C33"/>
    <mergeCell ref="C1:D1"/>
    <mergeCell ref="F1:G1"/>
    <mergeCell ref="I1:J1"/>
    <mergeCell ref="C3:C5"/>
    <mergeCell ref="D3:D13"/>
    <mergeCell ref="Q1:R1"/>
    <mergeCell ref="T1:U1"/>
    <mergeCell ref="N3:N5"/>
    <mergeCell ref="O3:O13"/>
    <mergeCell ref="M4:M31"/>
    <mergeCell ref="N6:N9"/>
    <mergeCell ref="N10:N13"/>
    <mergeCell ref="N14:N17"/>
    <mergeCell ref="O15:O25"/>
    <mergeCell ref="N18:N21"/>
    <mergeCell ref="N1:O1"/>
    <mergeCell ref="N22:N25"/>
    <mergeCell ref="N26:N29"/>
    <mergeCell ref="O27:O33"/>
    <mergeCell ref="N30:N33"/>
  </mergeCells>
  <phoneticPr fontId="20"/>
  <dataValidations count="1">
    <dataValidation imeMode="halfAlpha" allowBlank="1" showInputMessage="1" showErrorMessage="1" sqref="G27:G28 J31:J32 G31:G32 J27:J28 G4 R19:R20 G8 G11:G12 G15:G16 J4 J8 J11:J12 J15 R31:R32 J19 U31:U32 R4 U27:U28 R11:R12 R27:R28 U15:U16 U20 R15:R16 U4 U8 U11:U12 R24 G24 J23:J24 G19 U24 R8" xr:uid="{00000000-0002-0000-3300-000000000000}"/>
  </dataValidations>
  <pageMargins left="0.27" right="0.27" top="0.75" bottom="0.75" header="0.3" footer="0.3"/>
  <pageSetup paperSize="9" scale="7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W36"/>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3.6640625" style="505" customWidth="1"/>
    <col min="9" max="10" width="6.6640625" style="505" hidden="1" customWidth="1"/>
    <col min="11" max="11" width="8.88671875" style="505" hidden="1" customWidth="1"/>
    <col min="12" max="12" width="5.109375" style="505" hidden="1" customWidth="1"/>
    <col min="13" max="13" width="6.6640625" style="505" hidden="1" customWidth="1"/>
    <col min="14" max="14" width="5.6640625" style="505" hidden="1" customWidth="1"/>
    <col min="15" max="15" width="18.6640625" style="505" hidden="1" customWidth="1"/>
    <col min="16" max="16" width="3.6640625" style="505" hidden="1" customWidth="1"/>
    <col min="17" max="18" width="6.6640625" style="505" hidden="1" customWidth="1"/>
    <col min="19" max="19" width="8.88671875" style="505" hidden="1" customWidth="1"/>
    <col min="20" max="20" width="5.109375" style="505" hidden="1" customWidth="1"/>
    <col min="21" max="21" width="6.6640625" style="505" hidden="1" customWidth="1"/>
    <col min="22" max="22" width="5.6640625" style="505" hidden="1" customWidth="1"/>
    <col min="23" max="23" width="18.6640625" style="505" hidden="1" customWidth="1"/>
    <col min="24" max="16384" width="8.88671875" style="505"/>
  </cols>
  <sheetData>
    <row r="1" spans="1:23" ht="18" customHeight="1" thickBot="1" x14ac:dyDescent="0.25">
      <c r="A1" s="365" t="s">
        <v>11</v>
      </c>
      <c r="B1" s="364" t="s">
        <v>12</v>
      </c>
      <c r="C1" s="1307" t="s">
        <v>13</v>
      </c>
      <c r="D1" s="1308"/>
      <c r="E1" s="364" t="s">
        <v>14</v>
      </c>
      <c r="F1" s="1307" t="s">
        <v>15</v>
      </c>
      <c r="G1" s="1308"/>
      <c r="H1" s="698"/>
      <c r="I1" s="732" t="s">
        <v>11</v>
      </c>
      <c r="J1" s="733" t="s">
        <v>12</v>
      </c>
      <c r="K1" s="1342" t="s">
        <v>13</v>
      </c>
      <c r="L1" s="1331"/>
      <c r="M1" s="733" t="s">
        <v>14</v>
      </c>
      <c r="N1" s="1342" t="s">
        <v>15</v>
      </c>
      <c r="O1" s="1331"/>
      <c r="P1" s="463"/>
      <c r="Q1" s="732" t="s">
        <v>11</v>
      </c>
      <c r="R1" s="733" t="s">
        <v>12</v>
      </c>
      <c r="S1" s="1342" t="s">
        <v>13</v>
      </c>
      <c r="T1" s="1331"/>
      <c r="U1" s="733" t="s">
        <v>14</v>
      </c>
      <c r="V1" s="1342" t="s">
        <v>15</v>
      </c>
      <c r="W1" s="1331"/>
    </row>
    <row r="2" spans="1:23" ht="18" customHeight="1" thickBot="1" x14ac:dyDescent="0.25">
      <c r="A2" s="442"/>
      <c r="B2" s="511"/>
      <c r="C2" s="360" t="s">
        <v>17</v>
      </c>
      <c r="D2" s="361" t="s">
        <v>18</v>
      </c>
      <c r="E2" s="511"/>
      <c r="F2" s="514">
        <v>-681</v>
      </c>
      <c r="G2" s="818" t="str">
        <f>OP_リーグ戦!DF37</f>
        <v>女子 チャレンジ L</v>
      </c>
      <c r="H2" s="698"/>
      <c r="I2" s="864"/>
      <c r="J2" s="741"/>
      <c r="K2" s="736" t="s">
        <v>17</v>
      </c>
      <c r="L2" s="737" t="s">
        <v>18</v>
      </c>
      <c r="M2" s="741"/>
      <c r="N2" s="323"/>
      <c r="O2" s="739"/>
      <c r="P2" s="698"/>
      <c r="Q2" s="864"/>
      <c r="R2" s="741"/>
      <c r="S2" s="736" t="s">
        <v>17</v>
      </c>
      <c r="T2" s="737" t="s">
        <v>18</v>
      </c>
      <c r="U2" s="741"/>
      <c r="V2" s="323"/>
      <c r="W2" s="739"/>
    </row>
    <row r="3" spans="1:23" ht="20.25" customHeight="1" x14ac:dyDescent="0.2">
      <c r="A3" s="211"/>
      <c r="B3" s="511"/>
      <c r="C3" s="1314"/>
      <c r="D3" s="1311"/>
      <c r="E3" s="511" t="s">
        <v>19</v>
      </c>
      <c r="F3" s="101">
        <v>3</v>
      </c>
      <c r="G3" s="103" t="str">
        <f>OP_リーグ戦!DF6</f>
        <v>大阪FLIPPERS</v>
      </c>
      <c r="H3" s="126"/>
      <c r="I3" s="745"/>
      <c r="J3" s="741"/>
      <c r="K3" s="1344"/>
      <c r="L3" s="1335"/>
      <c r="M3" s="741" t="s">
        <v>19</v>
      </c>
      <c r="N3" s="325"/>
      <c r="O3" s="326"/>
      <c r="P3" s="1324"/>
      <c r="Q3" s="745"/>
      <c r="R3" s="741"/>
      <c r="S3" s="1344"/>
      <c r="T3" s="1335"/>
      <c r="U3" s="741" t="s">
        <v>19</v>
      </c>
      <c r="V3" s="325"/>
      <c r="W3" s="326"/>
    </row>
    <row r="4" spans="1:23" ht="20.25" customHeight="1" x14ac:dyDescent="0.2">
      <c r="A4" s="211"/>
      <c r="B4" s="1310" t="s">
        <v>415</v>
      </c>
      <c r="C4" s="1300"/>
      <c r="D4" s="1312"/>
      <c r="E4" s="512">
        <v>0.40277777777777773</v>
      </c>
      <c r="F4" s="100">
        <v>2</v>
      </c>
      <c r="G4" s="105" t="str">
        <f>'1121岸和田'!Q13</f>
        <v>3部 ひ3位</v>
      </c>
      <c r="H4" s="1"/>
      <c r="I4" s="745"/>
      <c r="J4" s="1333" t="s">
        <v>415</v>
      </c>
      <c r="K4" s="1339"/>
      <c r="L4" s="1336"/>
      <c r="M4" s="755">
        <v>0.40277777777777773</v>
      </c>
      <c r="N4" s="327"/>
      <c r="O4" s="332"/>
      <c r="P4" s="1324"/>
      <c r="Q4" s="745"/>
      <c r="R4" s="1333" t="s">
        <v>415</v>
      </c>
      <c r="S4" s="1339"/>
      <c r="T4" s="1336"/>
      <c r="U4" s="755">
        <v>0.40277777777777773</v>
      </c>
      <c r="V4" s="327"/>
      <c r="W4" s="332"/>
    </row>
    <row r="5" spans="1:23" ht="18" customHeight="1" thickBot="1" x14ac:dyDescent="0.25">
      <c r="A5" s="211"/>
      <c r="B5" s="1310"/>
      <c r="C5" s="1315"/>
      <c r="D5" s="1312"/>
      <c r="E5" s="693" t="s">
        <v>21</v>
      </c>
      <c r="F5" s="696" t="str">
        <f>E11</f>
        <v>③</v>
      </c>
      <c r="G5" s="697" t="s">
        <v>23</v>
      </c>
      <c r="H5" s="123"/>
      <c r="I5" s="745"/>
      <c r="J5" s="1333"/>
      <c r="K5" s="1340"/>
      <c r="L5" s="1336"/>
      <c r="M5" s="756" t="s">
        <v>21</v>
      </c>
      <c r="N5" s="757" t="str">
        <f>M7</f>
        <v>②</v>
      </c>
      <c r="O5" s="758" t="s">
        <v>23</v>
      </c>
      <c r="P5" s="1324"/>
      <c r="Q5" s="745"/>
      <c r="R5" s="1333"/>
      <c r="S5" s="1340"/>
      <c r="T5" s="1336"/>
      <c r="U5" s="756" t="s">
        <v>21</v>
      </c>
      <c r="V5" s="757" t="str">
        <f>U7</f>
        <v>②</v>
      </c>
      <c r="W5" s="758" t="s">
        <v>23</v>
      </c>
    </row>
    <row r="6" spans="1:23" ht="18" customHeight="1" x14ac:dyDescent="0.2">
      <c r="A6" s="211"/>
      <c r="B6" s="1310"/>
      <c r="C6" s="1299"/>
      <c r="D6" s="1312"/>
      <c r="E6" s="511"/>
      <c r="F6" s="859">
        <f>F2-1</f>
        <v>-682</v>
      </c>
      <c r="G6" s="818" t="str">
        <f>OP_リーグ戦!DB21</f>
        <v>女子 チャレンジ J</v>
      </c>
      <c r="H6" s="698"/>
      <c r="I6" s="745"/>
      <c r="J6" s="1333"/>
      <c r="K6" s="1338"/>
      <c r="L6" s="1336"/>
      <c r="M6" s="741"/>
      <c r="N6" s="323"/>
      <c r="O6" s="739"/>
      <c r="P6" s="1324"/>
      <c r="Q6" s="745"/>
      <c r="R6" s="1333"/>
      <c r="S6" s="1338"/>
      <c r="T6" s="1336"/>
      <c r="U6" s="741"/>
      <c r="V6" s="323"/>
      <c r="W6" s="739"/>
    </row>
    <row r="7" spans="1:23" ht="20.25" customHeight="1" x14ac:dyDescent="0.2">
      <c r="A7" s="211"/>
      <c r="B7" s="1310"/>
      <c r="C7" s="1300"/>
      <c r="D7" s="1312"/>
      <c r="E7" s="511" t="s">
        <v>22</v>
      </c>
      <c r="F7" s="101">
        <v>1</v>
      </c>
      <c r="G7" s="509" t="str">
        <f>'1121岸和田'!Q4</f>
        <v>3部 は2位</v>
      </c>
      <c r="H7" s="126"/>
      <c r="I7" s="745"/>
      <c r="J7" s="1333"/>
      <c r="K7" s="1339"/>
      <c r="L7" s="1336"/>
      <c r="M7" s="741" t="s">
        <v>22</v>
      </c>
      <c r="N7" s="325"/>
      <c r="O7" s="326"/>
      <c r="P7" s="1324"/>
      <c r="Q7" s="745"/>
      <c r="R7" s="1333"/>
      <c r="S7" s="1339"/>
      <c r="T7" s="1336"/>
      <c r="U7" s="741" t="s">
        <v>22</v>
      </c>
      <c r="V7" s="325"/>
      <c r="W7" s="326"/>
    </row>
    <row r="8" spans="1:23" ht="20.25" customHeight="1" x14ac:dyDescent="0.2">
      <c r="A8" s="211"/>
      <c r="B8" s="1310"/>
      <c r="C8" s="1300"/>
      <c r="D8" s="1312"/>
      <c r="E8" s="512">
        <v>0.45833333333333331</v>
      </c>
      <c r="F8" s="100">
        <v>4</v>
      </c>
      <c r="G8" s="508" t="str">
        <f>'1121岸和田'!Q17</f>
        <v>浜寺PINEGROVE</v>
      </c>
      <c r="H8" s="1"/>
      <c r="I8" s="745"/>
      <c r="J8" s="1333"/>
      <c r="K8" s="1339"/>
      <c r="L8" s="1336"/>
      <c r="M8" s="755">
        <v>0.45833333333333331</v>
      </c>
      <c r="N8" s="327"/>
      <c r="O8" s="332"/>
      <c r="P8" s="1324"/>
      <c r="Q8" s="745"/>
      <c r="R8" s="1333"/>
      <c r="S8" s="1339"/>
      <c r="T8" s="1336"/>
      <c r="U8" s="755">
        <v>0.45833333333333331</v>
      </c>
      <c r="V8" s="327"/>
      <c r="W8" s="332"/>
    </row>
    <row r="9" spans="1:23" ht="18" customHeight="1" thickBot="1" x14ac:dyDescent="0.25">
      <c r="A9" s="211"/>
      <c r="B9" s="1310"/>
      <c r="C9" s="1315"/>
      <c r="D9" s="1312"/>
      <c r="E9" s="693" t="s">
        <v>21</v>
      </c>
      <c r="F9" s="696" t="str">
        <f>E3</f>
        <v>①</v>
      </c>
      <c r="G9" s="697" t="s">
        <v>23</v>
      </c>
      <c r="H9" s="123"/>
      <c r="I9" s="745"/>
      <c r="J9" s="1333"/>
      <c r="K9" s="1340"/>
      <c r="L9" s="1336"/>
      <c r="M9" s="756" t="s">
        <v>21</v>
      </c>
      <c r="N9" s="757" t="str">
        <f>M3</f>
        <v>①</v>
      </c>
      <c r="O9" s="758" t="s">
        <v>23</v>
      </c>
      <c r="P9" s="1324"/>
      <c r="Q9" s="745"/>
      <c r="R9" s="1333"/>
      <c r="S9" s="1340"/>
      <c r="T9" s="1336"/>
      <c r="U9" s="756" t="s">
        <v>21</v>
      </c>
      <c r="V9" s="757" t="str">
        <f>U3</f>
        <v>①</v>
      </c>
      <c r="W9" s="758" t="s">
        <v>23</v>
      </c>
    </row>
    <row r="10" spans="1:23" ht="18" customHeight="1" x14ac:dyDescent="0.2">
      <c r="A10" s="211"/>
      <c r="B10" s="1310"/>
      <c r="C10" s="1299"/>
      <c r="D10" s="1312"/>
      <c r="E10" s="511"/>
      <c r="F10" s="859">
        <f>F6-1</f>
        <v>-683</v>
      </c>
      <c r="G10" s="818" t="str">
        <f>OP_リーグ戦!DD21</f>
        <v>女子 チャレンジ K</v>
      </c>
      <c r="H10" s="698"/>
      <c r="I10" s="745"/>
      <c r="J10" s="1333"/>
      <c r="K10" s="1338"/>
      <c r="L10" s="1336"/>
      <c r="M10" s="741"/>
      <c r="N10" s="323"/>
      <c r="O10" s="739"/>
      <c r="P10" s="1324"/>
      <c r="Q10" s="745"/>
      <c r="R10" s="1333"/>
      <c r="S10" s="1338"/>
      <c r="T10" s="1336"/>
      <c r="U10" s="741"/>
      <c r="V10" s="323"/>
      <c r="W10" s="739"/>
    </row>
    <row r="11" spans="1:23" ht="20.25" customHeight="1" x14ac:dyDescent="0.2">
      <c r="A11" s="362">
        <v>1</v>
      </c>
      <c r="B11" s="1310"/>
      <c r="C11" s="1300"/>
      <c r="D11" s="1312"/>
      <c r="E11" s="511" t="s">
        <v>24</v>
      </c>
      <c r="F11" s="101">
        <v>1</v>
      </c>
      <c r="G11" s="509" t="str">
        <f>'1121岸和田'!Q8</f>
        <v>3部 は3位</v>
      </c>
      <c r="H11" s="126"/>
      <c r="I11" s="740">
        <v>1</v>
      </c>
      <c r="J11" s="1333"/>
      <c r="K11" s="1339"/>
      <c r="L11" s="1336"/>
      <c r="M11" s="741" t="s">
        <v>24</v>
      </c>
      <c r="N11" s="325"/>
      <c r="O11" s="326"/>
      <c r="P11" s="1324"/>
      <c r="Q11" s="740">
        <v>1</v>
      </c>
      <c r="R11" s="1333"/>
      <c r="S11" s="1339"/>
      <c r="T11" s="1336"/>
      <c r="U11" s="741" t="s">
        <v>24</v>
      </c>
      <c r="V11" s="325"/>
      <c r="W11" s="326"/>
    </row>
    <row r="12" spans="1:23" ht="20.25" customHeight="1" x14ac:dyDescent="0.2">
      <c r="A12" s="511" t="s">
        <v>26</v>
      </c>
      <c r="B12" s="1310"/>
      <c r="C12" s="1300"/>
      <c r="D12" s="1312"/>
      <c r="E12" s="311">
        <v>0.51388888888888895</v>
      </c>
      <c r="F12" s="100">
        <v>4</v>
      </c>
      <c r="G12" s="508" t="str">
        <f>'1121岸和田'!Q21</f>
        <v>Regain</v>
      </c>
      <c r="H12" s="1"/>
      <c r="I12" s="741" t="s">
        <v>26</v>
      </c>
      <c r="J12" s="1333"/>
      <c r="K12" s="1339"/>
      <c r="L12" s="1336"/>
      <c r="M12" s="865">
        <v>0.51388888888888895</v>
      </c>
      <c r="N12" s="327"/>
      <c r="O12" s="332"/>
      <c r="P12" s="1324"/>
      <c r="Q12" s="741" t="s">
        <v>26</v>
      </c>
      <c r="R12" s="1333"/>
      <c r="S12" s="1339"/>
      <c r="T12" s="1336"/>
      <c r="U12" s="865">
        <v>0.51388888888888895</v>
      </c>
      <c r="V12" s="327"/>
      <c r="W12" s="332"/>
    </row>
    <row r="13" spans="1:23" ht="18" customHeight="1" thickBot="1" x14ac:dyDescent="0.25">
      <c r="A13" s="511">
        <v>9</v>
      </c>
      <c r="B13" s="1310"/>
      <c r="C13" s="1315"/>
      <c r="D13" s="1313"/>
      <c r="E13" s="693" t="s">
        <v>21</v>
      </c>
      <c r="F13" s="696" t="str">
        <f>E7</f>
        <v>②</v>
      </c>
      <c r="G13" s="697" t="s">
        <v>23</v>
      </c>
      <c r="H13" s="123"/>
      <c r="I13" s="741">
        <v>10</v>
      </c>
      <c r="J13" s="1333"/>
      <c r="K13" s="1340"/>
      <c r="L13" s="1337"/>
      <c r="M13" s="756" t="s">
        <v>21</v>
      </c>
      <c r="N13" s="757" t="str">
        <f>M15</f>
        <v>④</v>
      </c>
      <c r="O13" s="758" t="s">
        <v>23</v>
      </c>
      <c r="P13" s="1324"/>
      <c r="Q13" s="741">
        <v>30</v>
      </c>
      <c r="R13" s="1333"/>
      <c r="S13" s="1340"/>
      <c r="T13" s="1337"/>
      <c r="U13" s="756" t="s">
        <v>21</v>
      </c>
      <c r="V13" s="757" t="str">
        <f>U15</f>
        <v>④</v>
      </c>
      <c r="W13" s="758" t="s">
        <v>23</v>
      </c>
    </row>
    <row r="14" spans="1:23" ht="18" customHeight="1" thickBot="1" x14ac:dyDescent="0.25">
      <c r="A14" s="511" t="s">
        <v>11</v>
      </c>
      <c r="B14" s="1310"/>
      <c r="C14" s="1299"/>
      <c r="D14" s="361" t="s">
        <v>18</v>
      </c>
      <c r="E14" s="511"/>
      <c r="F14" s="514"/>
      <c r="G14" s="515"/>
      <c r="H14" s="698"/>
      <c r="I14" s="741" t="s">
        <v>11</v>
      </c>
      <c r="J14" s="1333"/>
      <c r="K14" s="1338"/>
      <c r="L14" s="737" t="s">
        <v>18</v>
      </c>
      <c r="M14" s="741"/>
      <c r="N14" s="323"/>
      <c r="O14" s="739"/>
      <c r="P14" s="698"/>
      <c r="Q14" s="741" t="s">
        <v>11</v>
      </c>
      <c r="R14" s="1333"/>
      <c r="S14" s="1338"/>
      <c r="T14" s="737" t="s">
        <v>18</v>
      </c>
      <c r="U14" s="741"/>
      <c r="V14" s="323"/>
      <c r="W14" s="739"/>
    </row>
    <row r="15" spans="1:23" ht="20.25" customHeight="1" x14ac:dyDescent="0.2">
      <c r="A15" s="211" t="s">
        <v>29</v>
      </c>
      <c r="B15" s="1310"/>
      <c r="C15" s="1300"/>
      <c r="D15" s="1311"/>
      <c r="E15" s="511" t="s">
        <v>25</v>
      </c>
      <c r="F15" s="510"/>
      <c r="G15" s="509"/>
      <c r="H15" s="126"/>
      <c r="I15" s="745" t="s">
        <v>70</v>
      </c>
      <c r="J15" s="1333"/>
      <c r="K15" s="1339"/>
      <c r="L15" s="1335"/>
      <c r="M15" s="741" t="s">
        <v>25</v>
      </c>
      <c r="N15" s="325"/>
      <c r="O15" s="326"/>
      <c r="P15" s="1324"/>
      <c r="Q15" s="745" t="s">
        <v>29</v>
      </c>
      <c r="R15" s="1333"/>
      <c r="S15" s="1339"/>
      <c r="T15" s="1335"/>
      <c r="U15" s="741" t="s">
        <v>25</v>
      </c>
      <c r="V15" s="325"/>
      <c r="W15" s="326"/>
    </row>
    <row r="16" spans="1:23" ht="20.25" customHeight="1" x14ac:dyDescent="0.2">
      <c r="A16" s="511"/>
      <c r="B16" s="1310"/>
      <c r="C16" s="1300"/>
      <c r="D16" s="1312"/>
      <c r="E16" s="512"/>
      <c r="F16" s="513"/>
      <c r="G16" s="508"/>
      <c r="H16" s="1"/>
      <c r="I16" s="741"/>
      <c r="J16" s="1333"/>
      <c r="K16" s="1339"/>
      <c r="L16" s="1336"/>
      <c r="M16" s="755">
        <v>0.56944444444444442</v>
      </c>
      <c r="N16" s="327"/>
      <c r="O16" s="328"/>
      <c r="P16" s="1324"/>
      <c r="Q16" s="741"/>
      <c r="R16" s="1333"/>
      <c r="S16" s="1339"/>
      <c r="T16" s="1336"/>
      <c r="U16" s="755">
        <v>0.56944444444444442</v>
      </c>
      <c r="V16" s="327"/>
      <c r="W16" s="328"/>
    </row>
    <row r="17" spans="1:23" ht="18" customHeight="1" thickBot="1" x14ac:dyDescent="0.25">
      <c r="A17" s="511"/>
      <c r="B17" s="1310"/>
      <c r="C17" s="1315"/>
      <c r="D17" s="1312"/>
      <c r="E17" s="693" t="s">
        <v>21</v>
      </c>
      <c r="F17" s="525"/>
      <c r="G17" s="526"/>
      <c r="H17" s="123"/>
      <c r="I17" s="741"/>
      <c r="J17" s="1333"/>
      <c r="K17" s="1340"/>
      <c r="L17" s="1336"/>
      <c r="M17" s="756" t="s">
        <v>21</v>
      </c>
      <c r="N17" s="866" t="str">
        <f>M11</f>
        <v>③</v>
      </c>
      <c r="O17" s="867" t="s">
        <v>23</v>
      </c>
      <c r="P17" s="1324"/>
      <c r="Q17" s="741"/>
      <c r="R17" s="1333"/>
      <c r="S17" s="1340"/>
      <c r="T17" s="1336"/>
      <c r="U17" s="756" t="s">
        <v>21</v>
      </c>
      <c r="V17" s="866" t="str">
        <f>U11</f>
        <v>③</v>
      </c>
      <c r="W17" s="867" t="s">
        <v>23</v>
      </c>
    </row>
    <row r="18" spans="1:23" ht="18" customHeight="1" x14ac:dyDescent="0.2">
      <c r="A18" s="511"/>
      <c r="B18" s="1310"/>
      <c r="C18" s="1299"/>
      <c r="D18" s="1328"/>
      <c r="E18" s="511"/>
      <c r="F18" s="514"/>
      <c r="G18" s="515"/>
      <c r="H18" s="698"/>
      <c r="I18" s="741"/>
      <c r="J18" s="1333"/>
      <c r="K18" s="1338"/>
      <c r="L18" s="1358"/>
      <c r="M18" s="741"/>
      <c r="N18" s="323"/>
      <c r="O18" s="739"/>
      <c r="P18" s="1324"/>
      <c r="Q18" s="741"/>
      <c r="R18" s="1333"/>
      <c r="S18" s="1338"/>
      <c r="T18" s="1358"/>
      <c r="U18" s="741"/>
      <c r="V18" s="323"/>
      <c r="W18" s="739"/>
    </row>
    <row r="19" spans="1:23" ht="20.25" customHeight="1" x14ac:dyDescent="0.2">
      <c r="A19" s="511"/>
      <c r="B19" s="1310"/>
      <c r="C19" s="1300"/>
      <c r="D19" s="1328"/>
      <c r="E19" s="511" t="s">
        <v>27</v>
      </c>
      <c r="F19" s="510"/>
      <c r="G19" s="509"/>
      <c r="H19" s="126"/>
      <c r="I19" s="741"/>
      <c r="J19" s="1333"/>
      <c r="K19" s="1339"/>
      <c r="L19" s="1358"/>
      <c r="M19" s="741" t="s">
        <v>27</v>
      </c>
      <c r="N19" s="325"/>
      <c r="O19" s="326"/>
      <c r="P19" s="1324"/>
      <c r="Q19" s="741"/>
      <c r="R19" s="1333"/>
      <c r="S19" s="1339"/>
      <c r="T19" s="1358"/>
      <c r="U19" s="741" t="s">
        <v>27</v>
      </c>
      <c r="V19" s="325"/>
      <c r="W19" s="326"/>
    </row>
    <row r="20" spans="1:23" ht="20.25" customHeight="1" x14ac:dyDescent="0.2">
      <c r="A20" s="211"/>
      <c r="B20" s="1310"/>
      <c r="C20" s="1300"/>
      <c r="D20" s="1328"/>
      <c r="E20" s="512"/>
      <c r="F20" s="513"/>
      <c r="G20" s="508"/>
      <c r="H20" s="1"/>
      <c r="I20" s="745"/>
      <c r="J20" s="1333"/>
      <c r="K20" s="1339"/>
      <c r="L20" s="1358"/>
      <c r="M20" s="755">
        <v>0.625</v>
      </c>
      <c r="N20" s="327"/>
      <c r="O20" s="328"/>
      <c r="P20" s="1324"/>
      <c r="Q20" s="745"/>
      <c r="R20" s="1333"/>
      <c r="S20" s="1339"/>
      <c r="T20" s="1358"/>
      <c r="U20" s="755">
        <v>0.625</v>
      </c>
      <c r="V20" s="327"/>
      <c r="W20" s="328"/>
    </row>
    <row r="21" spans="1:23" ht="18" customHeight="1" thickBot="1" x14ac:dyDescent="0.25">
      <c r="A21" s="511"/>
      <c r="B21" s="1310"/>
      <c r="C21" s="1315"/>
      <c r="D21" s="1328"/>
      <c r="E21" s="693" t="s">
        <v>21</v>
      </c>
      <c r="F21" s="696"/>
      <c r="G21" s="697"/>
      <c r="H21" s="123"/>
      <c r="I21" s="741"/>
      <c r="J21" s="1333"/>
      <c r="K21" s="1340"/>
      <c r="L21" s="1358"/>
      <c r="M21" s="756" t="s">
        <v>21</v>
      </c>
      <c r="N21" s="757">
        <f>M27</f>
        <v>0</v>
      </c>
      <c r="O21" s="758" t="s">
        <v>23</v>
      </c>
      <c r="P21" s="1324"/>
      <c r="Q21" s="741"/>
      <c r="R21" s="1333"/>
      <c r="S21" s="1340"/>
      <c r="T21" s="1358"/>
      <c r="U21" s="756" t="s">
        <v>21</v>
      </c>
      <c r="V21" s="757">
        <f>U27</f>
        <v>0</v>
      </c>
      <c r="W21" s="758" t="s">
        <v>23</v>
      </c>
    </row>
    <row r="22" spans="1:23" ht="18" customHeight="1" x14ac:dyDescent="0.2">
      <c r="A22" s="431"/>
      <c r="B22" s="1310"/>
      <c r="C22" s="1299"/>
      <c r="D22" s="1328"/>
      <c r="E22" s="511"/>
      <c r="F22" s="514"/>
      <c r="G22" s="515"/>
      <c r="H22" s="698"/>
      <c r="I22" s="868"/>
      <c r="J22" s="1333"/>
      <c r="K22" s="1338"/>
      <c r="L22" s="1358"/>
      <c r="M22" s="741"/>
      <c r="N22" s="323"/>
      <c r="O22" s="739"/>
      <c r="P22" s="1324"/>
      <c r="Q22" s="868"/>
      <c r="R22" s="1333"/>
      <c r="S22" s="1338"/>
      <c r="T22" s="1358"/>
      <c r="U22" s="741"/>
      <c r="V22" s="323"/>
      <c r="W22" s="739"/>
    </row>
    <row r="23" spans="1:23" ht="20.25" customHeight="1" x14ac:dyDescent="0.2">
      <c r="A23" s="431"/>
      <c r="B23" s="1310"/>
      <c r="C23" s="1300"/>
      <c r="D23" s="1328"/>
      <c r="E23" s="511" t="s">
        <v>30</v>
      </c>
      <c r="F23" s="510"/>
      <c r="G23" s="509"/>
      <c r="H23" s="126"/>
      <c r="I23" s="868"/>
      <c r="J23" s="1333"/>
      <c r="K23" s="1339"/>
      <c r="L23" s="1358"/>
      <c r="M23" s="741" t="s">
        <v>30</v>
      </c>
      <c r="N23" s="325"/>
      <c r="O23" s="326"/>
      <c r="P23" s="1324"/>
      <c r="Q23" s="868"/>
      <c r="R23" s="1333"/>
      <c r="S23" s="1339"/>
      <c r="T23" s="1358"/>
      <c r="U23" s="741" t="s">
        <v>30</v>
      </c>
      <c r="V23" s="325"/>
      <c r="W23" s="326"/>
    </row>
    <row r="24" spans="1:23" ht="20.25" customHeight="1" x14ac:dyDescent="0.2">
      <c r="A24" s="431"/>
      <c r="B24" s="691"/>
      <c r="C24" s="1300"/>
      <c r="D24" s="1328"/>
      <c r="E24" s="512"/>
      <c r="F24" s="513"/>
      <c r="G24" s="105"/>
      <c r="H24" s="1"/>
      <c r="I24" s="868"/>
      <c r="J24" s="869"/>
      <c r="K24" s="1339"/>
      <c r="L24" s="1358"/>
      <c r="M24" s="755">
        <v>0.68055555555555547</v>
      </c>
      <c r="N24" s="327"/>
      <c r="O24" s="332"/>
      <c r="P24" s="1324"/>
      <c r="Q24" s="868"/>
      <c r="R24" s="869"/>
      <c r="S24" s="1339"/>
      <c r="T24" s="1358"/>
      <c r="U24" s="755">
        <v>0.68055555555555547</v>
      </c>
      <c r="V24" s="327"/>
      <c r="W24" s="332"/>
    </row>
    <row r="25" spans="1:23" ht="18" customHeight="1" thickBot="1" x14ac:dyDescent="0.25">
      <c r="A25" s="700"/>
      <c r="B25" s="692"/>
      <c r="C25" s="1301"/>
      <c r="D25" s="1329"/>
      <c r="E25" s="693" t="s">
        <v>21</v>
      </c>
      <c r="F25" s="696"/>
      <c r="G25" s="697"/>
      <c r="H25" s="123"/>
      <c r="I25" s="870"/>
      <c r="J25" s="871"/>
      <c r="K25" s="1343"/>
      <c r="L25" s="1359"/>
      <c r="M25" s="756" t="s">
        <v>21</v>
      </c>
      <c r="N25" s="757" t="str">
        <f>M19</f>
        <v>⑤</v>
      </c>
      <c r="O25" s="758" t="s">
        <v>23</v>
      </c>
      <c r="P25" s="1324"/>
      <c r="Q25" s="870"/>
      <c r="R25" s="871"/>
      <c r="S25" s="1343"/>
      <c r="T25" s="1359"/>
      <c r="U25" s="756" t="s">
        <v>21</v>
      </c>
      <c r="V25" s="757" t="str">
        <f>U19</f>
        <v>⑤</v>
      </c>
      <c r="W25" s="758" t="s">
        <v>23</v>
      </c>
    </row>
    <row r="26" spans="1:23" ht="18" customHeight="1" x14ac:dyDescent="0.2">
      <c r="A26" s="448"/>
      <c r="B26" s="440"/>
      <c r="C26" s="1326"/>
      <c r="D26" s="698"/>
      <c r="E26" s="698"/>
      <c r="F26" s="340"/>
      <c r="G26" s="698"/>
      <c r="H26" s="698"/>
      <c r="I26" s="448"/>
      <c r="J26" s="440"/>
      <c r="K26" s="1326"/>
      <c r="L26" s="698"/>
      <c r="M26" s="698"/>
      <c r="N26" s="340"/>
      <c r="O26" s="698"/>
      <c r="P26" s="698"/>
      <c r="Q26" s="448"/>
      <c r="R26" s="440"/>
      <c r="S26" s="1326"/>
      <c r="T26" s="698"/>
      <c r="U26" s="698"/>
      <c r="V26" s="340"/>
      <c r="W26" s="698"/>
    </row>
    <row r="27" spans="1:23" ht="20.25" customHeight="1" x14ac:dyDescent="0.2">
      <c r="A27" s="448"/>
      <c r="B27" s="440"/>
      <c r="C27" s="1327"/>
      <c r="D27" s="1324"/>
      <c r="E27" s="698"/>
      <c r="F27" s="698"/>
      <c r="G27" s="126"/>
      <c r="H27" s="126"/>
      <c r="I27" s="448"/>
      <c r="J27" s="440"/>
      <c r="K27" s="1327"/>
      <c r="L27" s="1324"/>
      <c r="M27" s="698"/>
      <c r="N27" s="698"/>
      <c r="O27" s="126"/>
      <c r="P27" s="1324"/>
      <c r="Q27" s="448"/>
      <c r="R27" s="440"/>
      <c r="S27" s="1327"/>
      <c r="T27" s="1324"/>
      <c r="U27" s="698"/>
      <c r="V27" s="698"/>
      <c r="W27" s="126"/>
    </row>
    <row r="28" spans="1:23" ht="20.25" customHeight="1" x14ac:dyDescent="0.2">
      <c r="A28" s="698"/>
      <c r="B28" s="440"/>
      <c r="C28" s="1327"/>
      <c r="D28" s="1324"/>
      <c r="E28" s="265"/>
      <c r="F28" s="698"/>
      <c r="G28" s="126"/>
      <c r="H28" s="126"/>
      <c r="I28" s="698"/>
      <c r="J28" s="440"/>
      <c r="K28" s="1327"/>
      <c r="L28" s="1324"/>
      <c r="M28" s="265"/>
      <c r="N28" s="698"/>
      <c r="O28" s="126"/>
      <c r="P28" s="1324"/>
      <c r="Q28" s="698"/>
      <c r="R28" s="440"/>
      <c r="S28" s="1327"/>
      <c r="T28" s="1324"/>
      <c r="U28" s="265"/>
      <c r="V28" s="698"/>
      <c r="W28" s="126"/>
    </row>
    <row r="29" spans="1:23" ht="18" customHeight="1" x14ac:dyDescent="0.2">
      <c r="A29" s="698"/>
      <c r="B29" s="440"/>
      <c r="C29" s="1327"/>
      <c r="D29" s="1324"/>
      <c r="E29" s="698"/>
      <c r="F29" s="122"/>
      <c r="G29" s="123"/>
      <c r="H29" s="123"/>
      <c r="I29" s="698"/>
      <c r="J29" s="440"/>
      <c r="K29" s="1327"/>
      <c r="L29" s="1324"/>
      <c r="M29" s="698"/>
      <c r="N29" s="122"/>
      <c r="O29" s="123"/>
      <c r="P29" s="1324"/>
      <c r="Q29" s="698"/>
      <c r="R29" s="440"/>
      <c r="S29" s="1327"/>
      <c r="T29" s="1324"/>
      <c r="U29" s="698"/>
      <c r="V29" s="122"/>
      <c r="W29" s="123"/>
    </row>
    <row r="30" spans="1:23" ht="18" customHeight="1" x14ac:dyDescent="0.2">
      <c r="A30" s="698"/>
      <c r="B30" s="440"/>
      <c r="C30" s="1326"/>
      <c r="D30" s="1324"/>
      <c r="E30" s="698"/>
      <c r="F30" s="340"/>
      <c r="G30" s="698"/>
      <c r="H30" s="698"/>
      <c r="I30" s="698"/>
      <c r="J30" s="440"/>
      <c r="K30" s="1326"/>
      <c r="L30" s="1324"/>
      <c r="M30" s="698"/>
      <c r="N30" s="340"/>
      <c r="O30" s="698"/>
      <c r="P30" s="1324"/>
      <c r="Q30" s="698"/>
      <c r="R30" s="440"/>
      <c r="S30" s="1326"/>
      <c r="T30" s="1324"/>
      <c r="U30" s="698"/>
      <c r="V30" s="340"/>
      <c r="W30" s="698"/>
    </row>
    <row r="31" spans="1:23" ht="20.25" customHeight="1" x14ac:dyDescent="0.2">
      <c r="A31" s="698"/>
      <c r="B31" s="440"/>
      <c r="C31" s="1327"/>
      <c r="D31" s="1324"/>
      <c r="E31" s="698"/>
      <c r="F31" s="698"/>
      <c r="G31" s="126"/>
      <c r="H31" s="126"/>
      <c r="I31" s="698"/>
      <c r="J31" s="440"/>
      <c r="K31" s="1327"/>
      <c r="L31" s="1324"/>
      <c r="M31" s="698"/>
      <c r="N31" s="698"/>
      <c r="O31" s="126"/>
      <c r="P31" s="1324"/>
      <c r="Q31" s="698"/>
      <c r="R31" s="440"/>
      <c r="S31" s="1327"/>
      <c r="T31" s="1324"/>
      <c r="U31" s="698"/>
      <c r="V31" s="698"/>
      <c r="W31" s="126"/>
    </row>
    <row r="32" spans="1:23" ht="20.25" customHeight="1" x14ac:dyDescent="0.2">
      <c r="A32" s="698"/>
      <c r="B32" s="698"/>
      <c r="C32" s="1327"/>
      <c r="D32" s="1324"/>
      <c r="E32" s="265"/>
      <c r="F32" s="698"/>
      <c r="G32" s="1"/>
      <c r="H32" s="1"/>
      <c r="I32" s="698"/>
      <c r="J32" s="698"/>
      <c r="K32" s="1327"/>
      <c r="L32" s="1324"/>
      <c r="M32" s="265"/>
      <c r="N32" s="698"/>
      <c r="O32" s="1"/>
      <c r="P32" s="1324"/>
      <c r="Q32" s="698"/>
      <c r="R32" s="698"/>
      <c r="S32" s="1327"/>
      <c r="T32" s="1324"/>
      <c r="U32" s="265"/>
      <c r="V32" s="698"/>
      <c r="W32" s="1"/>
    </row>
    <row r="33" spans="1:23" ht="18" customHeight="1" x14ac:dyDescent="0.2">
      <c r="A33" s="698"/>
      <c r="B33" s="698"/>
      <c r="C33" s="1327"/>
      <c r="D33" s="1324"/>
      <c r="E33" s="698"/>
      <c r="F33" s="122"/>
      <c r="G33" s="123"/>
      <c r="H33" s="123"/>
      <c r="I33" s="698"/>
      <c r="J33" s="698"/>
      <c r="K33" s="1327"/>
      <c r="L33" s="1324"/>
      <c r="M33" s="698"/>
      <c r="N33" s="122"/>
      <c r="O33" s="123"/>
      <c r="P33" s="1324"/>
      <c r="Q33" s="698"/>
      <c r="R33" s="698"/>
      <c r="S33" s="1327"/>
      <c r="T33" s="1324"/>
      <c r="U33" s="698"/>
      <c r="V33" s="122"/>
      <c r="W33" s="123"/>
    </row>
    <row r="34" spans="1:23" ht="18" customHeight="1" x14ac:dyDescent="0.2">
      <c r="C34" s="439"/>
      <c r="D34" s="440"/>
      <c r="K34" s="439"/>
      <c r="L34" s="440"/>
      <c r="P34" s="440"/>
      <c r="S34" s="439"/>
      <c r="T34" s="440"/>
    </row>
    <row r="35" spans="1:23" ht="20.25" customHeight="1" x14ac:dyDescent="0.2">
      <c r="C35" s="439"/>
      <c r="D35" s="440"/>
      <c r="K35" s="439"/>
      <c r="L35" s="440"/>
      <c r="P35" s="440"/>
      <c r="S35" s="439"/>
      <c r="T35" s="440"/>
    </row>
    <row r="36" spans="1:23" ht="20.25" customHeight="1" x14ac:dyDescent="0.2">
      <c r="C36" s="439"/>
      <c r="D36" s="440"/>
      <c r="K36" s="439"/>
      <c r="L36" s="440"/>
      <c r="P36" s="440"/>
      <c r="S36" s="439"/>
      <c r="T36" s="440"/>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G24:H24 G7:G8 G19:H20 G31:H32 O24 O4 W31:W32 O27:O28 O19:O20 O8 O15:O16 O31:O32 G15:H16 H8 W27:W28 O12 W24 W4 W19:W20 W8 W15:W16 W12 G11:G12 G4:H4 H12" xr:uid="{00000000-0002-0000-3400-000000000000}"/>
  </dataValidations>
  <pageMargins left="0.7" right="0.7" top="0.75" bottom="0.75" header="0.3" footer="0.3"/>
  <pageSetup paperSize="9" fitToHeight="0"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AB33"/>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hidden="1" customWidth="1"/>
    <col min="14" max="14" width="8.88671875" style="505" hidden="1" customWidth="1"/>
    <col min="15" max="15" width="5.109375" style="505" hidden="1" customWidth="1"/>
    <col min="16" max="16" width="6.6640625" style="505" hidden="1" customWidth="1"/>
    <col min="17" max="17" width="5.6640625" style="505" hidden="1" customWidth="1"/>
    <col min="18" max="18" width="18.6640625" style="505" hidden="1" customWidth="1"/>
    <col min="19" max="19" width="6.6640625" style="505" hidden="1" customWidth="1"/>
    <col min="20" max="20" width="5.6640625" style="505" hidden="1" customWidth="1"/>
    <col min="21" max="21" width="18.6640625" style="505" hidden="1" customWidth="1"/>
    <col min="22" max="22" width="8.88671875" style="151"/>
    <col min="24" max="27" width="8.88671875" style="151" customWidth="1"/>
    <col min="28" max="28" width="8.88671875" style="151"/>
    <col min="29" max="16384" width="8.88671875" style="505"/>
  </cols>
  <sheetData>
    <row r="1" spans="1:28" ht="18" customHeight="1" thickBot="1" x14ac:dyDescent="0.25">
      <c r="A1" s="365" t="s">
        <v>11</v>
      </c>
      <c r="B1" s="364" t="s">
        <v>12</v>
      </c>
      <c r="C1" s="1307" t="s">
        <v>13</v>
      </c>
      <c r="D1" s="1308"/>
      <c r="E1" s="364" t="s">
        <v>14</v>
      </c>
      <c r="F1" s="1307" t="s">
        <v>15</v>
      </c>
      <c r="G1" s="1308"/>
      <c r="H1" s="364" t="s">
        <v>14</v>
      </c>
      <c r="I1" s="1309" t="s">
        <v>16</v>
      </c>
      <c r="J1" s="1308"/>
      <c r="K1" s="651"/>
      <c r="L1" s="732" t="s">
        <v>11</v>
      </c>
      <c r="M1" s="733" t="s">
        <v>12</v>
      </c>
      <c r="N1" s="1342" t="s">
        <v>13</v>
      </c>
      <c r="O1" s="1331"/>
      <c r="P1" s="896" t="s">
        <v>14</v>
      </c>
      <c r="Q1" s="1342" t="s">
        <v>15</v>
      </c>
      <c r="R1" s="1331"/>
      <c r="S1" s="733" t="s">
        <v>14</v>
      </c>
      <c r="T1" s="1330" t="s">
        <v>16</v>
      </c>
      <c r="U1" s="1331"/>
      <c r="V1" s="505"/>
      <c r="W1" s="505"/>
      <c r="X1" s="505"/>
      <c r="Y1" s="505"/>
      <c r="Z1" s="505"/>
      <c r="AA1" s="505"/>
      <c r="AB1" s="505"/>
    </row>
    <row r="2" spans="1:28" ht="18" customHeight="1" thickBot="1" x14ac:dyDescent="0.25">
      <c r="A2" s="442"/>
      <c r="B2" s="511"/>
      <c r="C2" s="360" t="s">
        <v>17</v>
      </c>
      <c r="D2" s="361" t="s">
        <v>18</v>
      </c>
      <c r="E2" s="511"/>
      <c r="F2" s="514">
        <v>-691</v>
      </c>
      <c r="G2" s="111" t="str">
        <f>'1226美原,0108ラク'!U14</f>
        <v>男子　チャレンジⅠ え</v>
      </c>
      <c r="H2" s="511"/>
      <c r="I2" s="514">
        <f>F2-1</f>
        <v>-692</v>
      </c>
      <c r="J2" s="111" t="str">
        <f>'1226美原,0108ラク'!R18</f>
        <v>男子　チャレンジⅠ お</v>
      </c>
      <c r="K2" s="651"/>
      <c r="L2" s="735"/>
      <c r="M2" s="1332" t="s">
        <v>364</v>
      </c>
      <c r="N2" s="736" t="s">
        <v>17</v>
      </c>
      <c r="O2" s="737" t="s">
        <v>18</v>
      </c>
      <c r="P2" s="738"/>
      <c r="Q2" s="323"/>
      <c r="R2" s="739"/>
      <c r="S2" s="738"/>
      <c r="T2" s="323"/>
      <c r="U2" s="324"/>
      <c r="V2" s="505"/>
      <c r="W2" s="505"/>
      <c r="X2" s="505"/>
      <c r="Y2" s="505"/>
      <c r="Z2" s="505"/>
      <c r="AA2" s="505"/>
      <c r="AB2" s="505"/>
    </row>
    <row r="3" spans="1:28" ht="20.25" customHeight="1" x14ac:dyDescent="0.2">
      <c r="A3" s="211"/>
      <c r="B3" s="511"/>
      <c r="C3" s="1314"/>
      <c r="D3" s="1311"/>
      <c r="E3" s="511" t="s">
        <v>19</v>
      </c>
      <c r="F3" s="101">
        <v>3</v>
      </c>
      <c r="G3" s="103" t="str">
        <f>'1121岸和田'!N20</f>
        <v>3部B か4位</v>
      </c>
      <c r="H3" s="511" t="s">
        <v>19</v>
      </c>
      <c r="I3" s="101">
        <v>3</v>
      </c>
      <c r="J3" s="103" t="str">
        <f>'1121岸和田'!H16</f>
        <v>3部B き2位</v>
      </c>
      <c r="K3" s="651"/>
      <c r="L3" s="740">
        <v>1</v>
      </c>
      <c r="M3" s="1333"/>
      <c r="N3" s="1344">
        <f>R7</f>
        <v>0</v>
      </c>
      <c r="O3" s="1335"/>
      <c r="P3" s="341" t="s">
        <v>19</v>
      </c>
      <c r="Q3" s="325"/>
      <c r="R3" s="326"/>
      <c r="S3" s="341" t="s">
        <v>19</v>
      </c>
      <c r="T3" s="325"/>
      <c r="U3" s="331"/>
      <c r="V3" s="505"/>
      <c r="W3" s="505"/>
      <c r="X3" s="505"/>
      <c r="Y3" s="505"/>
      <c r="Z3" s="505"/>
      <c r="AA3" s="505"/>
      <c r="AB3" s="505"/>
    </row>
    <row r="4" spans="1:28" ht="20.25" customHeight="1" x14ac:dyDescent="0.2">
      <c r="A4" s="211"/>
      <c r="B4" s="1310" t="s">
        <v>365</v>
      </c>
      <c r="C4" s="1300"/>
      <c r="D4" s="1312"/>
      <c r="E4" s="512">
        <v>0.40277777777777773</v>
      </c>
      <c r="F4" s="100">
        <v>2</v>
      </c>
      <c r="G4" s="105" t="str">
        <f>'1121岸和田'!H21</f>
        <v>3部A う3位</v>
      </c>
      <c r="H4" s="512">
        <v>0.41666666666666702</v>
      </c>
      <c r="I4" s="100">
        <v>2</v>
      </c>
      <c r="J4" s="105" t="str">
        <f>'1121岸和田'!N17</f>
        <v>3部A う4位</v>
      </c>
      <c r="K4" s="651"/>
      <c r="L4" s="741" t="s">
        <v>26</v>
      </c>
      <c r="M4" s="1333"/>
      <c r="N4" s="1339"/>
      <c r="O4" s="1336"/>
      <c r="P4" s="342">
        <v>0.72916666666666663</v>
      </c>
      <c r="Q4" s="327"/>
      <c r="R4" s="332"/>
      <c r="S4" s="342">
        <v>0.74305555555555547</v>
      </c>
      <c r="T4" s="327"/>
      <c r="U4" s="328"/>
      <c r="V4" s="505"/>
      <c r="W4" s="505"/>
      <c r="X4" s="505"/>
      <c r="Y4" s="505"/>
      <c r="Z4" s="505"/>
      <c r="AA4" s="505"/>
      <c r="AB4" s="505"/>
    </row>
    <row r="5" spans="1:28" ht="18" customHeight="1" thickBot="1" x14ac:dyDescent="0.25">
      <c r="A5" s="211"/>
      <c r="B5" s="1310"/>
      <c r="C5" s="1315"/>
      <c r="D5" s="1312"/>
      <c r="E5" s="693" t="s">
        <v>21</v>
      </c>
      <c r="F5" s="114" t="str">
        <f>E7</f>
        <v>②</v>
      </c>
      <c r="G5" s="113" t="s">
        <v>23</v>
      </c>
      <c r="H5" s="308" t="s">
        <v>21</v>
      </c>
      <c r="I5" s="114" t="str">
        <f>H7</f>
        <v>②</v>
      </c>
      <c r="J5" s="113" t="s">
        <v>23</v>
      </c>
      <c r="K5" s="651"/>
      <c r="L5" s="741">
        <v>15</v>
      </c>
      <c r="M5" s="1333"/>
      <c r="N5" s="1340"/>
      <c r="O5" s="1336"/>
      <c r="P5" s="860" t="s">
        <v>21</v>
      </c>
      <c r="Q5" s="825" t="str">
        <f>P7</f>
        <v>②</v>
      </c>
      <c r="R5" s="826" t="s">
        <v>23</v>
      </c>
      <c r="S5" s="352" t="s">
        <v>21</v>
      </c>
      <c r="T5" s="861" t="str">
        <f>S7</f>
        <v>②</v>
      </c>
      <c r="U5" s="862"/>
      <c r="V5" s="505"/>
      <c r="W5" s="505"/>
      <c r="X5" s="505"/>
      <c r="Y5" s="505"/>
      <c r="Z5" s="505"/>
      <c r="AA5" s="505"/>
      <c r="AB5" s="505"/>
    </row>
    <row r="6" spans="1:28" ht="18" customHeight="1" x14ac:dyDescent="0.2">
      <c r="A6" s="211"/>
      <c r="B6" s="1310"/>
      <c r="C6" s="1299"/>
      <c r="D6" s="1312"/>
      <c r="E6" s="511"/>
      <c r="F6" s="514">
        <f>I2-1</f>
        <v>-693</v>
      </c>
      <c r="G6" s="111" t="str">
        <f>'1226美原,0108ラク'!U18</f>
        <v>男子　チャレンジⅠ あ</v>
      </c>
      <c r="H6" s="511"/>
      <c r="I6" s="514">
        <f>F6-1</f>
        <v>-694</v>
      </c>
      <c r="J6" s="111" t="str">
        <f>'1226美原,0108ラク'!R22</f>
        <v>男子　チャレンジⅠ い</v>
      </c>
      <c r="K6" s="651"/>
      <c r="L6" s="741" t="s">
        <v>11</v>
      </c>
      <c r="M6" s="1333"/>
      <c r="N6" s="1383">
        <f>R4</f>
        <v>0</v>
      </c>
      <c r="O6" s="1336"/>
      <c r="P6" s="341"/>
      <c r="Q6" s="323"/>
      <c r="R6" s="739"/>
      <c r="S6" s="341"/>
      <c r="T6" s="323"/>
      <c r="U6" s="739"/>
      <c r="V6" s="505"/>
      <c r="W6" s="505"/>
      <c r="X6" s="505"/>
      <c r="Y6" s="505"/>
      <c r="Z6" s="505"/>
      <c r="AA6" s="505"/>
      <c r="AB6" s="505"/>
    </row>
    <row r="7" spans="1:28" ht="20.25" customHeight="1" x14ac:dyDescent="0.2">
      <c r="A7" s="211"/>
      <c r="B7" s="1310"/>
      <c r="C7" s="1300"/>
      <c r="D7" s="1312"/>
      <c r="E7" s="511" t="s">
        <v>22</v>
      </c>
      <c r="F7" s="101">
        <v>6</v>
      </c>
      <c r="G7" s="103" t="str">
        <f>'1107家原,1113千島'!G4</f>
        <v>3部B こ4位</v>
      </c>
      <c r="H7" s="511" t="s">
        <v>22</v>
      </c>
      <c r="I7" s="101">
        <v>6</v>
      </c>
      <c r="J7" s="103" t="str">
        <f>'1107家原,1113千島'!J4</f>
        <v>関西電力</v>
      </c>
      <c r="K7" s="651"/>
      <c r="L7" s="745" t="s">
        <v>28</v>
      </c>
      <c r="M7" s="1333"/>
      <c r="N7" s="1339"/>
      <c r="O7" s="1336"/>
      <c r="P7" s="341" t="s">
        <v>22</v>
      </c>
      <c r="Q7" s="325"/>
      <c r="R7" s="326"/>
      <c r="S7" s="341" t="s">
        <v>22</v>
      </c>
      <c r="T7" s="325"/>
      <c r="U7" s="331"/>
      <c r="V7" s="505"/>
      <c r="W7" s="505"/>
      <c r="X7" s="505"/>
      <c r="Y7" s="505"/>
      <c r="Z7" s="505"/>
      <c r="AA7" s="505"/>
      <c r="AB7" s="505"/>
    </row>
    <row r="8" spans="1:28" ht="20.25" customHeight="1" x14ac:dyDescent="0.2">
      <c r="A8" s="211"/>
      <c r="B8" s="1310"/>
      <c r="C8" s="1300"/>
      <c r="D8" s="1312"/>
      <c r="E8" s="512">
        <v>0.45833333333333331</v>
      </c>
      <c r="F8" s="100">
        <v>4</v>
      </c>
      <c r="G8" s="105" t="str">
        <f>'1107家原,1113千島'!J8</f>
        <v>3部B き3位</v>
      </c>
      <c r="H8" s="512">
        <v>0.47222222222222227</v>
      </c>
      <c r="I8" s="100">
        <v>4</v>
      </c>
      <c r="J8" s="105" t="str">
        <f>'1107家原,1113千島'!G16</f>
        <v>3部B き4位</v>
      </c>
      <c r="K8" s="651"/>
      <c r="L8" s="745"/>
      <c r="M8" s="1333"/>
      <c r="N8" s="1339"/>
      <c r="O8" s="1336"/>
      <c r="P8" s="342">
        <v>0.78472222222222221</v>
      </c>
      <c r="Q8" s="327"/>
      <c r="R8" s="332"/>
      <c r="S8" s="342">
        <v>0.79861111111111116</v>
      </c>
      <c r="T8" s="327"/>
      <c r="U8" s="328"/>
      <c r="V8" s="505"/>
      <c r="W8" s="505"/>
      <c r="X8" s="505"/>
      <c r="Y8" s="505"/>
      <c r="Z8" s="505"/>
      <c r="AA8" s="505"/>
      <c r="AB8" s="505"/>
    </row>
    <row r="9" spans="1:28" ht="18" customHeight="1" thickBot="1" x14ac:dyDescent="0.25">
      <c r="A9" s="211"/>
      <c r="B9" s="1310"/>
      <c r="C9" s="1315"/>
      <c r="D9" s="1312"/>
      <c r="E9" s="693" t="s">
        <v>21</v>
      </c>
      <c r="F9" s="299" t="str">
        <f>E3</f>
        <v>①</v>
      </c>
      <c r="G9" s="113" t="s">
        <v>23</v>
      </c>
      <c r="H9" s="308" t="s">
        <v>21</v>
      </c>
      <c r="I9" s="114" t="str">
        <f>E3</f>
        <v>①</v>
      </c>
      <c r="J9" s="528" t="s">
        <v>23</v>
      </c>
      <c r="K9" s="651"/>
      <c r="L9" s="863"/>
      <c r="M9" s="1334"/>
      <c r="N9" s="1343"/>
      <c r="O9" s="1337"/>
      <c r="P9" s="860" t="s">
        <v>21</v>
      </c>
      <c r="Q9" s="743" t="str">
        <f>P3</f>
        <v>①</v>
      </c>
      <c r="R9" s="826" t="s">
        <v>23</v>
      </c>
      <c r="S9" s="352" t="s">
        <v>21</v>
      </c>
      <c r="T9" s="861" t="str">
        <f>P3</f>
        <v>①</v>
      </c>
      <c r="U9" s="862" t="s">
        <v>23</v>
      </c>
      <c r="V9" s="505"/>
      <c r="W9" s="505"/>
      <c r="X9" s="505"/>
      <c r="Y9" s="505"/>
      <c r="Z9" s="505"/>
      <c r="AA9" s="505"/>
      <c r="AB9" s="505"/>
    </row>
    <row r="10" spans="1:28" ht="18" customHeight="1" x14ac:dyDescent="0.2">
      <c r="A10" s="211"/>
      <c r="B10" s="1310"/>
      <c r="C10" s="1299"/>
      <c r="D10" s="1312"/>
      <c r="E10" s="511"/>
      <c r="F10" s="514">
        <f>I6-1</f>
        <v>-695</v>
      </c>
      <c r="G10" s="111" t="str">
        <f>'0223岸和田'!N11</f>
        <v>男子　チャレンジⅡ さ</v>
      </c>
      <c r="H10" s="511"/>
      <c r="I10" s="514">
        <f>F10-1</f>
        <v>-696</v>
      </c>
      <c r="J10" s="111" t="str">
        <f>OP_リーグ戦!CO33</f>
        <v>男子　チャレンジⅡ し</v>
      </c>
      <c r="V10" s="505"/>
      <c r="W10" s="505"/>
      <c r="X10" s="505"/>
      <c r="Y10" s="505"/>
      <c r="Z10" s="505"/>
      <c r="AA10" s="505"/>
      <c r="AB10" s="505"/>
    </row>
    <row r="11" spans="1:28" ht="20.25" customHeight="1" x14ac:dyDescent="0.2">
      <c r="A11" s="211"/>
      <c r="B11" s="1310"/>
      <c r="C11" s="1300"/>
      <c r="D11" s="1312"/>
      <c r="E11" s="511" t="s">
        <v>24</v>
      </c>
      <c r="F11" s="101">
        <v>5</v>
      </c>
      <c r="G11" s="509" t="str">
        <f>'1121岸和田'!N12</f>
        <v>4部 た2位</v>
      </c>
      <c r="H11" s="511" t="s">
        <v>24</v>
      </c>
      <c r="I11" s="101">
        <v>5</v>
      </c>
      <c r="J11" s="509" t="str">
        <f>OP_リーグ戦!CO10</f>
        <v>4部 た3位</v>
      </c>
      <c r="L11" s="660"/>
      <c r="M11" s="651"/>
      <c r="N11" s="1325"/>
      <c r="O11" s="1325"/>
      <c r="P11" s="651"/>
      <c r="Q11" s="1325"/>
      <c r="R11" s="1325"/>
      <c r="S11" s="651"/>
      <c r="T11" s="1325"/>
      <c r="U11" s="1325"/>
      <c r="V11" s="505"/>
      <c r="W11" s="505"/>
      <c r="X11" s="505"/>
      <c r="Y11" s="505"/>
      <c r="Z11" s="505"/>
      <c r="AA11" s="505"/>
      <c r="AB11" s="505"/>
    </row>
    <row r="12" spans="1:28" ht="20.25" customHeight="1" x14ac:dyDescent="0.2">
      <c r="A12" s="211"/>
      <c r="B12" s="1310"/>
      <c r="C12" s="1300"/>
      <c r="D12" s="1312"/>
      <c r="E12" s="311">
        <v>0.51388888888888895</v>
      </c>
      <c r="F12" s="100">
        <v>1</v>
      </c>
      <c r="G12" s="148" t="str">
        <f>'1121岸和田'!H4</f>
        <v>4部 ち2位</v>
      </c>
      <c r="H12" s="311">
        <v>0.52777777777777779</v>
      </c>
      <c r="I12" s="100">
        <v>1</v>
      </c>
      <c r="J12" s="148" t="str">
        <f>'1121岸和田'!K4</f>
        <v>4部 ち3位</v>
      </c>
      <c r="L12" s="447"/>
      <c r="M12" s="1324"/>
      <c r="N12" s="651"/>
      <c r="O12" s="651"/>
      <c r="P12" s="651"/>
      <c r="Q12" s="340"/>
      <c r="R12" s="651"/>
      <c r="S12" s="651"/>
      <c r="T12" s="340"/>
      <c r="U12" s="651"/>
      <c r="V12" s="505"/>
      <c r="W12" s="505"/>
      <c r="X12" s="505"/>
      <c r="Y12" s="505"/>
      <c r="Z12" s="505"/>
      <c r="AA12" s="505"/>
      <c r="AB12" s="505"/>
    </row>
    <row r="13" spans="1:28" ht="18" customHeight="1" thickBot="1" x14ac:dyDescent="0.25">
      <c r="A13" s="211"/>
      <c r="B13" s="1310"/>
      <c r="C13" s="1315"/>
      <c r="D13" s="1313"/>
      <c r="E13" s="693" t="s">
        <v>21</v>
      </c>
      <c r="F13" s="114" t="str">
        <f>E15</f>
        <v>④</v>
      </c>
      <c r="G13" s="113" t="s">
        <v>23</v>
      </c>
      <c r="H13" s="308" t="s">
        <v>21</v>
      </c>
      <c r="I13" s="114" t="str">
        <f>H15</f>
        <v>④</v>
      </c>
      <c r="J13" s="113" t="s">
        <v>23</v>
      </c>
      <c r="K13" s="651"/>
      <c r="L13" s="660"/>
      <c r="M13" s="1324"/>
      <c r="N13" s="1326"/>
      <c r="O13" s="1324"/>
      <c r="P13" s="651"/>
      <c r="Q13" s="651"/>
      <c r="R13" s="126"/>
      <c r="S13" s="651"/>
      <c r="T13" s="651"/>
      <c r="U13" s="1"/>
      <c r="V13" s="505"/>
      <c r="W13" s="505"/>
      <c r="X13" s="505"/>
      <c r="Y13" s="505"/>
      <c r="Z13" s="505"/>
      <c r="AA13" s="505"/>
      <c r="AB13" s="505"/>
    </row>
    <row r="14" spans="1:28" ht="18" customHeight="1" thickBot="1" x14ac:dyDescent="0.25">
      <c r="A14" s="362"/>
      <c r="B14" s="1310"/>
      <c r="C14" s="1299"/>
      <c r="D14" s="361" t="s">
        <v>18</v>
      </c>
      <c r="E14" s="511"/>
      <c r="F14" s="514">
        <f>I10-1</f>
        <v>-697</v>
      </c>
      <c r="G14" s="111" t="str">
        <f>OP_リーグ戦!CQ33</f>
        <v>男子　チャレンジⅡ す</v>
      </c>
      <c r="H14" s="511"/>
      <c r="I14" s="514">
        <f>F14-1</f>
        <v>-698</v>
      </c>
      <c r="J14" s="111" t="str">
        <f>OP_リーグ戦!CS33</f>
        <v>男子　チャレンジⅡ せ</v>
      </c>
      <c r="L14" s="651"/>
      <c r="M14" s="1324"/>
      <c r="N14" s="1327"/>
      <c r="O14" s="1324"/>
      <c r="P14" s="265"/>
      <c r="Q14" s="651"/>
      <c r="R14" s="1"/>
      <c r="S14" s="265"/>
      <c r="T14" s="651"/>
      <c r="U14" s="1"/>
      <c r="V14" s="505"/>
      <c r="W14" s="505"/>
      <c r="X14" s="505"/>
      <c r="Y14" s="505"/>
      <c r="Z14" s="505"/>
      <c r="AA14" s="505"/>
      <c r="AB14" s="505"/>
    </row>
    <row r="15" spans="1:28" ht="20.25" customHeight="1" x14ac:dyDescent="0.2">
      <c r="A15" s="362"/>
      <c r="B15" s="1310"/>
      <c r="C15" s="1300"/>
      <c r="D15" s="1311"/>
      <c r="E15" s="511" t="s">
        <v>25</v>
      </c>
      <c r="F15" s="101">
        <v>5</v>
      </c>
      <c r="G15" s="509" t="str">
        <f>OP_リーグ戦!CQ10</f>
        <v>4部 た4位</v>
      </c>
      <c r="H15" s="511" t="s">
        <v>25</v>
      </c>
      <c r="I15" s="101">
        <v>5</v>
      </c>
      <c r="J15" s="509" t="str">
        <f>OP_リーグ戦!CS10</f>
        <v>4部 た5位</v>
      </c>
      <c r="L15" s="651"/>
      <c r="M15" s="1324"/>
      <c r="N15" s="1327"/>
      <c r="O15" s="1324"/>
      <c r="P15" s="651"/>
      <c r="Q15" s="122"/>
      <c r="R15" s="123"/>
      <c r="S15" s="651"/>
      <c r="T15" s="122"/>
      <c r="U15" s="123"/>
      <c r="V15" s="505"/>
      <c r="W15" s="505"/>
      <c r="X15" s="505"/>
      <c r="Y15" s="505"/>
      <c r="Z15" s="505"/>
      <c r="AA15" s="505"/>
      <c r="AB15" s="505"/>
    </row>
    <row r="16" spans="1:28" ht="20.25" customHeight="1" x14ac:dyDescent="0.2">
      <c r="A16" s="362">
        <v>1</v>
      </c>
      <c r="B16" s="1310"/>
      <c r="C16" s="1300"/>
      <c r="D16" s="1312"/>
      <c r="E16" s="512">
        <v>0.56944444444444442</v>
      </c>
      <c r="F16" s="100">
        <v>1</v>
      </c>
      <c r="G16" s="148" t="str">
        <f>'1121岸和田'!N4</f>
        <v>4部 ち4位</v>
      </c>
      <c r="H16" s="512">
        <v>0.58333333333333337</v>
      </c>
      <c r="I16" s="100">
        <v>1</v>
      </c>
      <c r="J16" s="148" t="str">
        <f>'1121岸和田'!K12</f>
        <v>4部 ち5位</v>
      </c>
      <c r="L16" s="651"/>
      <c r="M16" s="1324"/>
      <c r="N16" s="1326"/>
      <c r="O16" s="1324"/>
      <c r="P16" s="651"/>
      <c r="Q16" s="340"/>
      <c r="R16" s="651"/>
      <c r="S16" s="651"/>
      <c r="T16" s="340"/>
      <c r="U16" s="651"/>
      <c r="V16" s="505"/>
      <c r="W16" s="505"/>
      <c r="X16" s="505"/>
      <c r="Y16" s="505"/>
      <c r="Z16" s="505"/>
      <c r="AA16" s="505"/>
      <c r="AB16" s="505"/>
    </row>
    <row r="17" spans="1:28" ht="18" customHeight="1" thickBot="1" x14ac:dyDescent="0.25">
      <c r="A17" s="511" t="s">
        <v>26</v>
      </c>
      <c r="B17" s="1310"/>
      <c r="C17" s="1315"/>
      <c r="D17" s="1312"/>
      <c r="E17" s="693" t="s">
        <v>21</v>
      </c>
      <c r="F17" s="525" t="str">
        <f>E11</f>
        <v>③</v>
      </c>
      <c r="G17" s="526" t="s">
        <v>23</v>
      </c>
      <c r="H17" s="308" t="s">
        <v>21</v>
      </c>
      <c r="I17" s="525" t="str">
        <f>H11</f>
        <v>③</v>
      </c>
      <c r="J17" s="526" t="s">
        <v>23</v>
      </c>
      <c r="K17" s="651"/>
      <c r="L17" s="651"/>
      <c r="M17" s="1324"/>
      <c r="N17" s="1327"/>
      <c r="O17" s="1324"/>
      <c r="P17" s="651"/>
      <c r="Q17" s="651"/>
      <c r="R17" s="126"/>
      <c r="S17" s="651"/>
      <c r="T17" s="651"/>
      <c r="U17" s="1"/>
      <c r="V17" s="505"/>
      <c r="W17" s="505"/>
      <c r="X17" s="505"/>
      <c r="Y17" s="505"/>
      <c r="Z17" s="505"/>
      <c r="AA17" s="505"/>
      <c r="AB17" s="505"/>
    </row>
    <row r="18" spans="1:28" ht="18" customHeight="1" x14ac:dyDescent="0.2">
      <c r="A18" s="511">
        <v>10</v>
      </c>
      <c r="B18" s="1310"/>
      <c r="C18" s="1299"/>
      <c r="D18" s="1328"/>
      <c r="E18" s="511"/>
      <c r="F18" s="514">
        <f>I14-1</f>
        <v>-699</v>
      </c>
      <c r="G18" s="111" t="str">
        <f>'0110,15丸善,'!G10</f>
        <v>男子　チャレンジⅡ さ</v>
      </c>
      <c r="H18" s="511"/>
      <c r="I18" s="514">
        <f>F18-1</f>
        <v>-700</v>
      </c>
      <c r="J18" s="111" t="str">
        <f>'0110,15丸善,'!J10</f>
        <v>男子　チャレンジⅡ し</v>
      </c>
      <c r="L18" s="651"/>
      <c r="M18" s="1324"/>
      <c r="N18" s="1327"/>
      <c r="O18" s="1324"/>
      <c r="P18" s="265"/>
      <c r="Q18" s="651"/>
      <c r="R18" s="1"/>
      <c r="S18" s="265"/>
      <c r="T18" s="651"/>
      <c r="U18" s="1"/>
      <c r="V18" s="505"/>
      <c r="W18" s="505"/>
      <c r="X18" s="505"/>
      <c r="Y18" s="505"/>
      <c r="Z18" s="505"/>
      <c r="AA18" s="505"/>
      <c r="AB18" s="505"/>
    </row>
    <row r="19" spans="1:28" ht="20.25" customHeight="1" x14ac:dyDescent="0.2">
      <c r="A19" s="511" t="s">
        <v>11</v>
      </c>
      <c r="B19" s="1310"/>
      <c r="C19" s="1300"/>
      <c r="D19" s="1328"/>
      <c r="E19" s="511" t="s">
        <v>27</v>
      </c>
      <c r="F19" s="101">
        <v>3</v>
      </c>
      <c r="G19" s="103" t="str">
        <f>'1121岸和田'!H12</f>
        <v>4部 て5位</v>
      </c>
      <c r="H19" s="511" t="s">
        <v>27</v>
      </c>
      <c r="I19" s="101">
        <v>3</v>
      </c>
      <c r="J19" s="103" t="str">
        <f>'1121岸和田'!H8</f>
        <v>4部 て2位</v>
      </c>
      <c r="L19" s="651"/>
      <c r="M19" s="1324"/>
      <c r="N19" s="1327"/>
      <c r="O19" s="1324"/>
      <c r="P19" s="651"/>
      <c r="Q19" s="122"/>
      <c r="R19" s="123"/>
      <c r="S19" s="651"/>
      <c r="T19" s="122"/>
      <c r="U19" s="123"/>
      <c r="V19" s="505"/>
      <c r="W19" s="505"/>
      <c r="X19" s="505"/>
      <c r="Y19" s="505"/>
      <c r="Z19" s="505"/>
      <c r="AA19" s="505"/>
      <c r="AB19" s="505"/>
    </row>
    <row r="20" spans="1:28" ht="20.25" customHeight="1" x14ac:dyDescent="0.2">
      <c r="A20" s="211" t="s">
        <v>371</v>
      </c>
      <c r="B20" s="1310"/>
      <c r="C20" s="1300"/>
      <c r="D20" s="1328"/>
      <c r="E20" s="512">
        <v>0.625</v>
      </c>
      <c r="F20" s="100">
        <v>2</v>
      </c>
      <c r="G20" s="105" t="str">
        <f>'1121岸和田'!H5</f>
        <v>4部 つ5位</v>
      </c>
      <c r="H20" s="512">
        <v>0.63888888888888895</v>
      </c>
      <c r="I20" s="100">
        <v>2</v>
      </c>
      <c r="J20" s="105" t="str">
        <f>'1121岸和田'!K5</f>
        <v>4部 つ4位</v>
      </c>
      <c r="L20" s="151"/>
      <c r="M20" s="151"/>
      <c r="N20" s="151"/>
      <c r="O20" s="151"/>
      <c r="P20" s="151"/>
      <c r="Q20" s="151"/>
      <c r="R20" s="151"/>
      <c r="S20" s="151"/>
      <c r="T20" s="151"/>
      <c r="U20" s="151"/>
      <c r="V20" s="505"/>
      <c r="W20" s="505"/>
      <c r="X20" s="505"/>
      <c r="Y20" s="505"/>
      <c r="Z20" s="505"/>
      <c r="AA20" s="505"/>
      <c r="AB20" s="505"/>
    </row>
    <row r="21" spans="1:28" ht="18" customHeight="1" thickBot="1" x14ac:dyDescent="0.25">
      <c r="A21" s="511"/>
      <c r="B21" s="1310"/>
      <c r="C21" s="1315"/>
      <c r="D21" s="1328"/>
      <c r="E21" s="693" t="s">
        <v>21</v>
      </c>
      <c r="F21" s="114" t="str">
        <f>E23</f>
        <v>⑥</v>
      </c>
      <c r="G21" s="113" t="s">
        <v>23</v>
      </c>
      <c r="H21" s="308" t="s">
        <v>21</v>
      </c>
      <c r="I21" s="114" t="str">
        <f>H23</f>
        <v>⑥</v>
      </c>
      <c r="J21" s="113" t="s">
        <v>23</v>
      </c>
      <c r="K21" s="651"/>
      <c r="L21" s="660"/>
      <c r="M21" s="651"/>
      <c r="N21" s="1325"/>
      <c r="O21" s="1325"/>
      <c r="P21" s="651"/>
      <c r="Q21" s="1325"/>
      <c r="R21" s="1325"/>
      <c r="S21" s="651"/>
      <c r="T21" s="1325"/>
      <c r="U21" s="1325"/>
      <c r="V21" s="505"/>
      <c r="W21" s="505"/>
      <c r="X21" s="505"/>
      <c r="Y21" s="505"/>
      <c r="Z21" s="505"/>
      <c r="AA21" s="505"/>
      <c r="AB21" s="505"/>
    </row>
    <row r="22" spans="1:28" ht="18" customHeight="1" x14ac:dyDescent="0.2">
      <c r="A22" s="431"/>
      <c r="B22" s="1310"/>
      <c r="C22" s="1299"/>
      <c r="D22" s="1328"/>
      <c r="E22" s="511"/>
      <c r="F22" s="514">
        <f>I18-1</f>
        <v>-701</v>
      </c>
      <c r="G22" s="111" t="str">
        <f>'0110,15丸善,'!G14</f>
        <v>男子　チャレンジⅡ す</v>
      </c>
      <c r="H22" s="511"/>
      <c r="I22" s="514">
        <f>F22-1</f>
        <v>-702</v>
      </c>
      <c r="J22" s="111" t="str">
        <f>'0110,15丸善,'!J14</f>
        <v>男子　チャレンジⅡ せ</v>
      </c>
      <c r="L22" s="447"/>
      <c r="M22" s="1324"/>
      <c r="N22" s="651"/>
      <c r="O22" s="651"/>
      <c r="P22" s="651"/>
      <c r="Q22" s="340"/>
      <c r="R22" s="651"/>
      <c r="S22" s="651"/>
      <c r="T22" s="340"/>
      <c r="U22" s="651"/>
      <c r="V22" s="505"/>
      <c r="W22" s="505"/>
      <c r="X22" s="505"/>
      <c r="Y22" s="505"/>
      <c r="Z22" s="505"/>
      <c r="AA22" s="505"/>
      <c r="AB22" s="505"/>
    </row>
    <row r="23" spans="1:28" ht="20.25" customHeight="1" x14ac:dyDescent="0.2">
      <c r="A23" s="431"/>
      <c r="B23" s="1310"/>
      <c r="C23" s="1300"/>
      <c r="D23" s="1328"/>
      <c r="E23" s="511" t="s">
        <v>30</v>
      </c>
      <c r="F23" s="101">
        <v>3</v>
      </c>
      <c r="G23" s="103" t="str">
        <f>'1121岸和田'!K8</f>
        <v>4部 て3位</v>
      </c>
      <c r="H23" s="511" t="s">
        <v>30</v>
      </c>
      <c r="I23" s="101">
        <v>3</v>
      </c>
      <c r="J23" s="103" t="str">
        <f>'1121岸和田'!N8</f>
        <v>4部 て4位</v>
      </c>
      <c r="L23" s="660"/>
      <c r="M23" s="1324"/>
      <c r="N23" s="1326"/>
      <c r="O23" s="1324"/>
      <c r="P23" s="651"/>
      <c r="Q23" s="651"/>
      <c r="R23" s="126"/>
      <c r="S23" s="651"/>
      <c r="T23" s="651"/>
      <c r="U23" s="1"/>
      <c r="V23" s="505"/>
      <c r="W23" s="505"/>
      <c r="X23" s="505"/>
      <c r="Y23" s="505"/>
      <c r="Z23" s="505"/>
      <c r="AA23" s="505"/>
      <c r="AB23" s="505"/>
    </row>
    <row r="24" spans="1:28" ht="20.25" customHeight="1" x14ac:dyDescent="0.2">
      <c r="A24" s="431"/>
      <c r="B24" s="1310"/>
      <c r="C24" s="1300"/>
      <c r="D24" s="1328"/>
      <c r="E24" s="512">
        <v>0.68055555555555547</v>
      </c>
      <c r="F24" s="100">
        <v>2</v>
      </c>
      <c r="G24" s="105" t="str">
        <f>'1121岸和田'!N5</f>
        <v>4部 つ3位</v>
      </c>
      <c r="H24" s="512">
        <v>0.69444444444444453</v>
      </c>
      <c r="I24" s="100">
        <v>2</v>
      </c>
      <c r="J24" s="105" t="str">
        <f>'1121岸和田'!K13</f>
        <v>4部 つ2位</v>
      </c>
      <c r="L24" s="651"/>
      <c r="M24" s="1324"/>
      <c r="N24" s="1327"/>
      <c r="O24" s="1324"/>
      <c r="P24" s="265"/>
      <c r="Q24" s="651"/>
      <c r="R24" s="1"/>
      <c r="S24" s="265"/>
      <c r="T24" s="651"/>
      <c r="U24" s="1"/>
      <c r="V24" s="505"/>
      <c r="W24" s="505"/>
      <c r="X24" s="505"/>
      <c r="Y24" s="505"/>
      <c r="Z24" s="505"/>
      <c r="AA24" s="505"/>
      <c r="AB24" s="505"/>
    </row>
    <row r="25" spans="1:28" ht="18" customHeight="1" thickBot="1" x14ac:dyDescent="0.25">
      <c r="A25" s="431"/>
      <c r="B25" s="1310"/>
      <c r="C25" s="1315"/>
      <c r="D25" s="1385"/>
      <c r="E25" s="693" t="s">
        <v>21</v>
      </c>
      <c r="F25" s="525" t="str">
        <f>E19</f>
        <v>⑤</v>
      </c>
      <c r="G25" s="526" t="s">
        <v>23</v>
      </c>
      <c r="H25" s="308" t="s">
        <v>21</v>
      </c>
      <c r="I25" s="696" t="str">
        <f>H19</f>
        <v>⑤</v>
      </c>
      <c r="J25" s="697" t="s">
        <v>23</v>
      </c>
      <c r="K25" s="651"/>
      <c r="L25" s="651"/>
      <c r="M25" s="1324"/>
      <c r="N25" s="1327"/>
      <c r="O25" s="1324"/>
      <c r="P25" s="651"/>
      <c r="Q25" s="122"/>
      <c r="R25" s="123"/>
      <c r="S25" s="651"/>
      <c r="T25" s="122"/>
      <c r="U25" s="123"/>
      <c r="V25" s="505"/>
      <c r="W25" s="505"/>
      <c r="X25" s="505"/>
      <c r="Y25" s="505"/>
      <c r="Z25" s="505"/>
      <c r="AA25" s="505"/>
      <c r="AB25" s="505"/>
    </row>
    <row r="26" spans="1:28" ht="18" customHeight="1" thickBot="1" x14ac:dyDescent="0.25">
      <c r="A26" s="431"/>
      <c r="B26" s="1310"/>
      <c r="C26" s="1299"/>
      <c r="D26" s="516" t="s">
        <v>18</v>
      </c>
      <c r="E26" s="511"/>
      <c r="F26" s="514"/>
      <c r="G26" s="515"/>
      <c r="H26" s="511"/>
      <c r="I26" s="668"/>
      <c r="J26" s="518"/>
      <c r="L26" s="651"/>
      <c r="M26" s="1324"/>
      <c r="N26" s="1326"/>
      <c r="O26" s="1324"/>
      <c r="P26" s="651"/>
      <c r="Q26" s="340"/>
      <c r="R26" s="651"/>
      <c r="S26" s="651"/>
      <c r="T26" s="340"/>
      <c r="U26" s="651"/>
      <c r="V26" s="505"/>
      <c r="W26" s="505"/>
      <c r="X26" s="505"/>
      <c r="Y26" s="505"/>
      <c r="Z26" s="505"/>
      <c r="AA26" s="505"/>
      <c r="AB26" s="505"/>
    </row>
    <row r="27" spans="1:28" ht="20.25" customHeight="1" x14ac:dyDescent="0.2">
      <c r="A27" s="431"/>
      <c r="B27" s="1310"/>
      <c r="C27" s="1300"/>
      <c r="D27" s="1345"/>
      <c r="E27" s="511" t="s">
        <v>31</v>
      </c>
      <c r="F27" s="510"/>
      <c r="G27" s="509"/>
      <c r="H27" s="511" t="s">
        <v>31</v>
      </c>
      <c r="I27" s="510"/>
      <c r="J27" s="103"/>
      <c r="L27" s="651"/>
      <c r="M27" s="1324"/>
      <c r="N27" s="1327"/>
      <c r="O27" s="1324"/>
      <c r="P27" s="651"/>
      <c r="Q27" s="651"/>
      <c r="R27" s="126"/>
      <c r="S27" s="651"/>
      <c r="T27" s="651"/>
      <c r="U27" s="1"/>
      <c r="V27" s="505"/>
      <c r="W27" s="505"/>
      <c r="X27" s="505"/>
      <c r="Y27" s="505"/>
      <c r="Z27" s="505"/>
      <c r="AA27" s="505"/>
      <c r="AB27" s="505"/>
    </row>
    <row r="28" spans="1:28" ht="20.25" customHeight="1" x14ac:dyDescent="0.2">
      <c r="A28" s="211"/>
      <c r="B28" s="1310"/>
      <c r="C28" s="1300"/>
      <c r="D28" s="1328"/>
      <c r="E28" s="512"/>
      <c r="F28" s="513"/>
      <c r="G28" s="759"/>
      <c r="H28" s="265"/>
      <c r="I28" s="513"/>
      <c r="J28" s="105"/>
      <c r="L28" s="651"/>
      <c r="M28" s="1324"/>
      <c r="N28" s="1327"/>
      <c r="O28" s="1324"/>
      <c r="P28" s="265"/>
      <c r="Q28" s="651"/>
      <c r="R28" s="1"/>
      <c r="S28" s="265"/>
      <c r="T28" s="651"/>
      <c r="U28" s="1"/>
      <c r="V28" s="505"/>
      <c r="W28" s="505"/>
      <c r="X28" s="505"/>
      <c r="Y28" s="505"/>
      <c r="Z28" s="505"/>
      <c r="AA28" s="505"/>
      <c r="AB28" s="505"/>
    </row>
    <row r="29" spans="1:28" ht="18" customHeight="1" thickBot="1" x14ac:dyDescent="0.25">
      <c r="A29" s="211"/>
      <c r="B29" s="1310"/>
      <c r="C29" s="1315"/>
      <c r="D29" s="1328"/>
      <c r="E29" s="693" t="s">
        <v>21</v>
      </c>
      <c r="F29" s="696"/>
      <c r="G29" s="697"/>
      <c r="H29" s="308" t="s">
        <v>21</v>
      </c>
      <c r="I29" s="114"/>
      <c r="J29" s="113"/>
      <c r="K29" s="651"/>
      <c r="L29" s="651"/>
      <c r="M29" s="1324"/>
      <c r="N29" s="1327"/>
      <c r="O29" s="1324"/>
      <c r="P29" s="651"/>
      <c r="Q29" s="122"/>
      <c r="R29" s="123"/>
      <c r="S29" s="651"/>
      <c r="T29" s="122"/>
      <c r="U29" s="123"/>
      <c r="V29" s="505"/>
      <c r="W29" s="505"/>
      <c r="X29" s="505"/>
      <c r="Y29" s="505"/>
      <c r="Z29" s="505"/>
      <c r="AA29" s="505"/>
      <c r="AB29" s="505"/>
    </row>
    <row r="30" spans="1:28" ht="18" customHeight="1" x14ac:dyDescent="0.2">
      <c r="A30" s="211"/>
      <c r="B30" s="1310"/>
      <c r="C30" s="1299"/>
      <c r="D30" s="1312"/>
      <c r="E30" s="684"/>
      <c r="F30" s="517"/>
      <c r="G30" s="518"/>
      <c r="H30" s="211"/>
      <c r="I30" s="339"/>
      <c r="J30" s="653"/>
      <c r="L30" s="651"/>
      <c r="M30" s="652"/>
      <c r="N30" s="662"/>
      <c r="O30" s="652"/>
      <c r="P30" s="651"/>
      <c r="Q30" s="340"/>
      <c r="R30" s="651"/>
      <c r="S30" s="651"/>
      <c r="T30" s="340"/>
      <c r="U30" s="651"/>
      <c r="V30" s="505"/>
      <c r="W30" s="505"/>
      <c r="X30" s="505"/>
      <c r="Y30" s="505"/>
      <c r="Z30" s="505"/>
      <c r="AA30" s="505"/>
      <c r="AB30" s="505"/>
    </row>
    <row r="31" spans="1:28" ht="20.25" customHeight="1" x14ac:dyDescent="0.2">
      <c r="A31" s="211"/>
      <c r="B31" s="1310"/>
      <c r="C31" s="1300"/>
      <c r="D31" s="1312"/>
      <c r="E31" s="684" t="s">
        <v>32</v>
      </c>
      <c r="F31" s="510"/>
      <c r="G31" s="509"/>
      <c r="H31" s="211" t="s">
        <v>32</v>
      </c>
      <c r="I31" s="510"/>
      <c r="J31" s="103"/>
      <c r="L31" s="651"/>
      <c r="M31" s="652"/>
      <c r="N31" s="665"/>
      <c r="O31" s="652"/>
      <c r="P31" s="651"/>
      <c r="Q31" s="651"/>
      <c r="R31" s="1"/>
      <c r="S31" s="651"/>
      <c r="T31" s="651"/>
      <c r="U31" s="1"/>
      <c r="V31" s="505"/>
      <c r="W31" s="505"/>
      <c r="X31" s="505"/>
      <c r="Y31" s="505"/>
      <c r="Z31" s="505"/>
      <c r="AA31" s="505"/>
      <c r="AB31" s="505"/>
    </row>
    <row r="32" spans="1:28" x14ac:dyDescent="0.2">
      <c r="A32" s="211"/>
      <c r="B32" s="511"/>
      <c r="C32" s="1300"/>
      <c r="D32" s="1312"/>
      <c r="E32" s="265"/>
      <c r="F32" s="513"/>
      <c r="G32" s="508"/>
      <c r="H32" s="265"/>
      <c r="I32" s="513"/>
      <c r="J32" s="105"/>
      <c r="V32" s="505"/>
      <c r="W32" s="505"/>
      <c r="X32" s="505"/>
      <c r="Y32" s="505"/>
      <c r="Z32" s="505"/>
      <c r="AA32" s="505"/>
      <c r="AB32" s="505"/>
    </row>
    <row r="33" spans="1:28" ht="15" thickBot="1" x14ac:dyDescent="0.25">
      <c r="A33" s="655"/>
      <c r="B33" s="654"/>
      <c r="C33" s="1301"/>
      <c r="D33" s="1313"/>
      <c r="E33" s="117" t="s">
        <v>21</v>
      </c>
      <c r="F33" s="114"/>
      <c r="G33" s="113"/>
      <c r="H33" s="688" t="s">
        <v>21</v>
      </c>
      <c r="I33" s="114"/>
      <c r="J33" s="113"/>
      <c r="K33" s="505"/>
      <c r="V33" s="505"/>
      <c r="W33" s="505"/>
      <c r="X33" s="505"/>
      <c r="Y33" s="505"/>
      <c r="Z33" s="505"/>
      <c r="AA33" s="505"/>
      <c r="AB33" s="505"/>
    </row>
  </sheetData>
  <mergeCells count="36">
    <mergeCell ref="D15:D25"/>
    <mergeCell ref="C18:C21"/>
    <mergeCell ref="C22:C25"/>
    <mergeCell ref="C26:C29"/>
    <mergeCell ref="D27:D33"/>
    <mergeCell ref="C30:C33"/>
    <mergeCell ref="C1:D1"/>
    <mergeCell ref="F1:G1"/>
    <mergeCell ref="I1:J1"/>
    <mergeCell ref="C3:C5"/>
    <mergeCell ref="D3:D13"/>
    <mergeCell ref="C6:C9"/>
    <mergeCell ref="C10:C13"/>
    <mergeCell ref="N1:O1"/>
    <mergeCell ref="Q1:R1"/>
    <mergeCell ref="T1:U1"/>
    <mergeCell ref="M2:M9"/>
    <mergeCell ref="N3:N5"/>
    <mergeCell ref="O3:O9"/>
    <mergeCell ref="N6:N9"/>
    <mergeCell ref="Q21:R21"/>
    <mergeCell ref="T21:U21"/>
    <mergeCell ref="B4:B31"/>
    <mergeCell ref="M22:M29"/>
    <mergeCell ref="N23:N25"/>
    <mergeCell ref="O23:O29"/>
    <mergeCell ref="N26:N29"/>
    <mergeCell ref="N16:N19"/>
    <mergeCell ref="N21:O21"/>
    <mergeCell ref="N11:O11"/>
    <mergeCell ref="Q11:R11"/>
    <mergeCell ref="T11:U11"/>
    <mergeCell ref="M12:M19"/>
    <mergeCell ref="N13:N15"/>
    <mergeCell ref="O13:O19"/>
    <mergeCell ref="C14:C17"/>
  </mergeCells>
  <phoneticPr fontId="20"/>
  <dataValidations count="1">
    <dataValidation imeMode="halfAlpha" allowBlank="1" showInputMessage="1" showErrorMessage="1" sqref="U23 U3 R23 J15:J16 U7 U27 R17 U13 R13 U17 R27 U31 J20 R31 J32 J8 J11:J12 J28 R4 R8 G27:G28 J4 G4 G8 G11:G12 G15:G16 G20 G24 J24 G31:G32" xr:uid="{00000000-0002-0000-3500-000000000000}"/>
  </dataValidations>
  <pageMargins left="0.7" right="0.7" top="0.41" bottom="0.44" header="0.3" footer="0.3"/>
  <pageSetup paperSize="9" scale="92"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U35"/>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938"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customWidth="1"/>
    <col min="14" max="14" width="8.88671875" style="505" customWidth="1"/>
    <col min="15" max="15" width="5.109375" style="505" customWidth="1"/>
    <col min="16" max="16" width="6.6640625" style="938" customWidth="1"/>
    <col min="17" max="17" width="5.6640625" style="505" customWidth="1"/>
    <col min="18" max="18" width="18.6640625" style="505" customWidth="1"/>
    <col min="19" max="19" width="6.6640625" style="938" customWidth="1"/>
    <col min="20" max="20" width="5.6640625" style="505" customWidth="1"/>
    <col min="21" max="21" width="18.6640625" style="505" customWidth="1"/>
    <col min="22" max="16384" width="8.88671875" style="505"/>
  </cols>
  <sheetData>
    <row r="1" spans="1:21" ht="18" customHeight="1" thickBot="1" x14ac:dyDescent="0.25">
      <c r="A1" s="365" t="s">
        <v>11</v>
      </c>
      <c r="B1" s="364" t="s">
        <v>12</v>
      </c>
      <c r="C1" s="1307" t="s">
        <v>13</v>
      </c>
      <c r="D1" s="1308"/>
      <c r="E1" s="955" t="s">
        <v>14</v>
      </c>
      <c r="F1" s="1307" t="s">
        <v>15</v>
      </c>
      <c r="G1" s="1308"/>
      <c r="H1" s="364" t="s">
        <v>14</v>
      </c>
      <c r="I1" s="1307" t="s">
        <v>16</v>
      </c>
      <c r="J1" s="1308"/>
      <c r="K1" s="672"/>
      <c r="L1" s="365" t="s">
        <v>11</v>
      </c>
      <c r="M1" s="364" t="s">
        <v>12</v>
      </c>
      <c r="N1" s="1307" t="s">
        <v>13</v>
      </c>
      <c r="O1" s="1308"/>
      <c r="P1" s="955" t="s">
        <v>14</v>
      </c>
      <c r="Q1" s="1307" t="s">
        <v>15</v>
      </c>
      <c r="R1" s="1308"/>
      <c r="S1" s="955" t="s">
        <v>14</v>
      </c>
      <c r="T1" s="1307" t="s">
        <v>16</v>
      </c>
      <c r="U1" s="1308"/>
    </row>
    <row r="2" spans="1:21" ht="18" customHeight="1" thickBot="1" x14ac:dyDescent="0.25">
      <c r="A2" s="428"/>
      <c r="B2" s="511"/>
      <c r="C2" s="360" t="s">
        <v>17</v>
      </c>
      <c r="D2" s="361" t="s">
        <v>18</v>
      </c>
      <c r="E2" s="947"/>
      <c r="F2" s="514">
        <v>-711</v>
      </c>
      <c r="G2" s="515" t="s">
        <v>744</v>
      </c>
      <c r="H2" s="511"/>
      <c r="I2" s="514">
        <f>F2-1</f>
        <v>-712</v>
      </c>
      <c r="J2" s="515" t="s">
        <v>746</v>
      </c>
      <c r="K2" s="672"/>
      <c r="L2" s="428"/>
      <c r="M2" s="511"/>
      <c r="N2" s="360" t="s">
        <v>17</v>
      </c>
      <c r="O2" s="361" t="s">
        <v>18</v>
      </c>
      <c r="P2" s="947"/>
      <c r="Q2" s="514">
        <v>-721</v>
      </c>
      <c r="R2" s="111" t="str">
        <f>'0110,15丸善,'!G6</f>
        <v>男子　チャレンジⅠ あ</v>
      </c>
      <c r="S2" s="947"/>
      <c r="T2" s="514">
        <f>Q2-1</f>
        <v>-722</v>
      </c>
      <c r="U2" s="111" t="str">
        <f>'0110,15丸善,'!J6</f>
        <v>男子　チャレンジⅠ い</v>
      </c>
    </row>
    <row r="3" spans="1:21" ht="20.25" customHeight="1" x14ac:dyDescent="0.2">
      <c r="A3" s="211"/>
      <c r="B3" s="511"/>
      <c r="C3" s="1314"/>
      <c r="D3" s="1311"/>
      <c r="E3" s="947" t="s">
        <v>19</v>
      </c>
      <c r="F3" s="510"/>
      <c r="G3" s="509" t="s">
        <v>816</v>
      </c>
      <c r="H3" s="511" t="s">
        <v>19</v>
      </c>
      <c r="I3" s="510"/>
      <c r="J3" s="509" t="s">
        <v>824</v>
      </c>
      <c r="K3" s="672"/>
      <c r="L3" s="211"/>
      <c r="M3" s="511"/>
      <c r="N3" s="1314"/>
      <c r="O3" s="1311"/>
      <c r="P3" s="947" t="s">
        <v>19</v>
      </c>
      <c r="Q3" s="101">
        <v>5</v>
      </c>
      <c r="R3" s="103" t="str">
        <f>'1107家原,1113千島'!G3</f>
        <v>3部B け2位</v>
      </c>
      <c r="S3" s="947" t="s">
        <v>19</v>
      </c>
      <c r="T3" s="101">
        <v>5</v>
      </c>
      <c r="U3" s="103" t="str">
        <f>'1107家原,1113千島'!J3</f>
        <v>3部B け3位</v>
      </c>
    </row>
    <row r="4" spans="1:21" ht="20.25" customHeight="1" x14ac:dyDescent="0.2">
      <c r="A4" s="211"/>
      <c r="B4" s="1310" t="s">
        <v>71</v>
      </c>
      <c r="C4" s="1300"/>
      <c r="D4" s="1312"/>
      <c r="E4" s="948">
        <v>0.40277777777777773</v>
      </c>
      <c r="F4" s="513"/>
      <c r="G4" s="508" t="s">
        <v>817</v>
      </c>
      <c r="H4" s="948">
        <v>0.41666666666666669</v>
      </c>
      <c r="I4" s="513"/>
      <c r="J4" s="508" t="s">
        <v>825</v>
      </c>
      <c r="K4" s="672"/>
      <c r="L4" s="211"/>
      <c r="M4" s="1310" t="s">
        <v>412</v>
      </c>
      <c r="N4" s="1300"/>
      <c r="O4" s="1312"/>
      <c r="P4" s="948">
        <v>0.43055555555555558</v>
      </c>
      <c r="Q4" s="100">
        <v>3</v>
      </c>
      <c r="R4" s="148" t="str">
        <f>'1107家原,1113千島'!J7</f>
        <v>3部A う5位</v>
      </c>
      <c r="S4" s="948">
        <v>0.41666666666666702</v>
      </c>
      <c r="T4" s="100">
        <v>3</v>
      </c>
      <c r="U4" s="148" t="str">
        <f>'1107家原,1113千島'!G15</f>
        <v>3部B か2位</v>
      </c>
    </row>
    <row r="5" spans="1:21" ht="18" customHeight="1" thickBot="1" x14ac:dyDescent="0.25">
      <c r="A5" s="211"/>
      <c r="B5" s="1310"/>
      <c r="C5" s="1315"/>
      <c r="D5" s="1312"/>
      <c r="E5" s="693" t="s">
        <v>21</v>
      </c>
      <c r="F5" s="299" t="str">
        <f>E7</f>
        <v>②</v>
      </c>
      <c r="G5" s="113" t="s">
        <v>23</v>
      </c>
      <c r="H5" s="693" t="s">
        <v>21</v>
      </c>
      <c r="I5" s="299" t="str">
        <f>E7</f>
        <v>②</v>
      </c>
      <c r="J5" s="113" t="s">
        <v>23</v>
      </c>
      <c r="K5" s="672"/>
      <c r="L5" s="211"/>
      <c r="M5" s="1310"/>
      <c r="N5" s="1315"/>
      <c r="O5" s="1312"/>
      <c r="P5" s="308" t="s">
        <v>21</v>
      </c>
      <c r="Q5" s="299" t="str">
        <f>P7</f>
        <v>②</v>
      </c>
      <c r="R5" s="113" t="s">
        <v>23</v>
      </c>
      <c r="S5" s="308" t="s">
        <v>21</v>
      </c>
      <c r="T5" s="299" t="str">
        <f>P7</f>
        <v>②</v>
      </c>
      <c r="U5" s="113" t="s">
        <v>23</v>
      </c>
    </row>
    <row r="6" spans="1:21" ht="18" customHeight="1" x14ac:dyDescent="0.2">
      <c r="A6" s="211"/>
      <c r="B6" s="1310"/>
      <c r="C6" s="1316"/>
      <c r="D6" s="1312"/>
      <c r="E6" s="947"/>
      <c r="F6" s="514">
        <f>I2-1</f>
        <v>-713</v>
      </c>
      <c r="G6" s="515" t="s">
        <v>744</v>
      </c>
      <c r="H6" s="947"/>
      <c r="I6" s="514">
        <f>F6-1</f>
        <v>-714</v>
      </c>
      <c r="J6" s="515" t="s">
        <v>746</v>
      </c>
      <c r="K6" s="672"/>
      <c r="L6" s="211"/>
      <c r="M6" s="1310"/>
      <c r="N6" s="1316"/>
      <c r="O6" s="1312"/>
      <c r="P6" s="947"/>
      <c r="Q6" s="514">
        <f>T2-1</f>
        <v>-723</v>
      </c>
      <c r="R6" s="111" t="str">
        <f>OP_リーグ戦!CG45</f>
        <v>男子　チャレンジⅠ う</v>
      </c>
      <c r="S6" s="947"/>
      <c r="T6" s="514">
        <f>Q6-1</f>
        <v>-724</v>
      </c>
      <c r="U6" s="111" t="str">
        <f>OP_リーグ戦!CI45</f>
        <v>男子　チャレンジⅠ え</v>
      </c>
    </row>
    <row r="7" spans="1:21" ht="20.25" customHeight="1" x14ac:dyDescent="0.2">
      <c r="A7" s="211"/>
      <c r="B7" s="1310"/>
      <c r="C7" s="1300"/>
      <c r="D7" s="1312"/>
      <c r="E7" s="947" t="s">
        <v>22</v>
      </c>
      <c r="F7" s="510"/>
      <c r="G7" s="509" t="s">
        <v>818</v>
      </c>
      <c r="H7" s="947" t="s">
        <v>22</v>
      </c>
      <c r="I7" s="510"/>
      <c r="J7" s="509" t="s">
        <v>826</v>
      </c>
      <c r="K7" s="672"/>
      <c r="L7" s="211"/>
      <c r="M7" s="1310"/>
      <c r="N7" s="1300"/>
      <c r="O7" s="1312"/>
      <c r="P7" s="947" t="s">
        <v>22</v>
      </c>
      <c r="Q7" s="101">
        <v>5</v>
      </c>
      <c r="R7" s="103" t="str">
        <f>OP_リーグ戦!CG10</f>
        <v>3部B け4位</v>
      </c>
      <c r="S7" s="947" t="s">
        <v>22</v>
      </c>
      <c r="T7" s="101">
        <v>5</v>
      </c>
      <c r="U7" s="103" t="str">
        <f>OP_リーグ戦!CI10</f>
        <v>3部B こ2位</v>
      </c>
    </row>
    <row r="8" spans="1:21" ht="20.25" customHeight="1" x14ac:dyDescent="0.2">
      <c r="A8" s="211"/>
      <c r="B8" s="1310"/>
      <c r="C8" s="1300"/>
      <c r="D8" s="1312"/>
      <c r="E8" s="948">
        <v>0.47222222222222227</v>
      </c>
      <c r="F8" s="513"/>
      <c r="G8" s="508" t="s">
        <v>819</v>
      </c>
      <c r="H8" s="948">
        <v>0.4861111111111111</v>
      </c>
      <c r="I8" s="513"/>
      <c r="J8" s="508" t="s">
        <v>827</v>
      </c>
      <c r="K8" s="672"/>
      <c r="L8" s="211"/>
      <c r="M8" s="1310"/>
      <c r="N8" s="1300"/>
      <c r="O8" s="1312"/>
      <c r="P8" s="948">
        <v>0.4861111111111111</v>
      </c>
      <c r="Q8" s="100">
        <v>3</v>
      </c>
      <c r="R8" s="148" t="str">
        <f>'1107家原,1113千島'!J15</f>
        <v>3部B か3位</v>
      </c>
      <c r="S8" s="948">
        <v>0.47222222222222227</v>
      </c>
      <c r="T8" s="100">
        <v>3</v>
      </c>
      <c r="U8" s="148" t="str">
        <f>'1121岸和田'!N20</f>
        <v>3部B か4位</v>
      </c>
    </row>
    <row r="9" spans="1:21" ht="18" customHeight="1" thickBot="1" x14ac:dyDescent="0.25">
      <c r="A9" s="211"/>
      <c r="B9" s="1310"/>
      <c r="C9" s="1315"/>
      <c r="D9" s="1312"/>
      <c r="E9" s="693" t="s">
        <v>21</v>
      </c>
      <c r="F9" s="114" t="str">
        <f>E3</f>
        <v>①</v>
      </c>
      <c r="G9" s="113" t="s">
        <v>23</v>
      </c>
      <c r="H9" s="693" t="s">
        <v>21</v>
      </c>
      <c r="I9" s="299" t="str">
        <f>E3</f>
        <v>①</v>
      </c>
      <c r="J9" s="113" t="s">
        <v>23</v>
      </c>
      <c r="K9" s="672"/>
      <c r="L9" s="211"/>
      <c r="M9" s="1310"/>
      <c r="N9" s="1315"/>
      <c r="O9" s="1312"/>
      <c r="P9" s="308" t="s">
        <v>21</v>
      </c>
      <c r="Q9" s="114" t="str">
        <f>P3</f>
        <v>①</v>
      </c>
      <c r="R9" s="113" t="s">
        <v>23</v>
      </c>
      <c r="S9" s="308" t="s">
        <v>21</v>
      </c>
      <c r="T9" s="299" t="str">
        <f>P3</f>
        <v>①</v>
      </c>
      <c r="U9" s="113" t="s">
        <v>23</v>
      </c>
    </row>
    <row r="10" spans="1:21" ht="18" customHeight="1" x14ac:dyDescent="0.2">
      <c r="A10" s="211"/>
      <c r="B10" s="1310"/>
      <c r="C10" s="1316"/>
      <c r="D10" s="1312"/>
      <c r="E10" s="947"/>
      <c r="F10" s="514">
        <f>I6-1</f>
        <v>-715</v>
      </c>
      <c r="G10" s="515" t="s">
        <v>744</v>
      </c>
      <c r="H10" s="947"/>
      <c r="I10" s="514">
        <f t="shared" ref="I10" si="0">F10-1</f>
        <v>-716</v>
      </c>
      <c r="J10" s="515" t="s">
        <v>746</v>
      </c>
      <c r="K10" s="672"/>
      <c r="L10" s="211"/>
      <c r="M10" s="1310"/>
      <c r="N10" s="1316"/>
      <c r="O10" s="1312"/>
      <c r="P10" s="947"/>
      <c r="Q10" s="514">
        <f>T6-1</f>
        <v>-725</v>
      </c>
      <c r="R10" s="111" t="str">
        <f>OP_リーグ戦!CK45</f>
        <v>男子　チャレンジⅠ お</v>
      </c>
      <c r="S10" s="947"/>
      <c r="T10" s="514">
        <f>Q10-1</f>
        <v>-726</v>
      </c>
      <c r="U10" s="111" t="str">
        <f>'0116臨海,ひまわり'!R2</f>
        <v>男子　チャレンジⅠ あ</v>
      </c>
    </row>
    <row r="11" spans="1:21" ht="20.25" customHeight="1" x14ac:dyDescent="0.2">
      <c r="A11" s="211"/>
      <c r="B11" s="1310"/>
      <c r="C11" s="1300"/>
      <c r="D11" s="1312"/>
      <c r="E11" s="947" t="s">
        <v>24</v>
      </c>
      <c r="F11" s="510"/>
      <c r="G11" s="509" t="s">
        <v>820</v>
      </c>
      <c r="H11" s="947" t="s">
        <v>24</v>
      </c>
      <c r="I11" s="510"/>
      <c r="J11" s="509" t="s">
        <v>828</v>
      </c>
      <c r="K11" s="672"/>
      <c r="L11" s="211"/>
      <c r="M11" s="1310"/>
      <c r="N11" s="1300"/>
      <c r="O11" s="1312"/>
      <c r="P11" s="947" t="s">
        <v>24</v>
      </c>
      <c r="Q11" s="101">
        <v>5</v>
      </c>
      <c r="R11" s="103" t="str">
        <f>OP_リーグ戦!CK10</f>
        <v>3部B こ3位</v>
      </c>
      <c r="S11" s="947" t="s">
        <v>24</v>
      </c>
      <c r="T11" s="101">
        <v>2</v>
      </c>
      <c r="U11" s="103" t="str">
        <f>'1107家原,1113千島'!G12</f>
        <v>3部A い4位</v>
      </c>
    </row>
    <row r="12" spans="1:21" ht="20.25" customHeight="1" x14ac:dyDescent="0.2">
      <c r="A12" s="211"/>
      <c r="B12" s="1310"/>
      <c r="C12" s="1300"/>
      <c r="D12" s="1312"/>
      <c r="E12" s="950">
        <v>0.54166666666666663</v>
      </c>
      <c r="F12" s="513"/>
      <c r="G12" s="508" t="s">
        <v>821</v>
      </c>
      <c r="H12" s="950">
        <v>0.55555555555555558</v>
      </c>
      <c r="I12" s="513"/>
      <c r="J12" s="508" t="s">
        <v>829</v>
      </c>
      <c r="K12" s="672"/>
      <c r="L12" s="211"/>
      <c r="M12" s="1310"/>
      <c r="N12" s="1300"/>
      <c r="O12" s="1312"/>
      <c r="P12" s="950">
        <v>0.54166666666666663</v>
      </c>
      <c r="Q12" s="100">
        <v>3</v>
      </c>
      <c r="R12" s="148" t="str">
        <f>'1121岸和田'!H16</f>
        <v>3部B き2位</v>
      </c>
      <c r="S12" s="950">
        <v>0.52777777777777779</v>
      </c>
      <c r="T12" s="100">
        <v>4</v>
      </c>
      <c r="U12" s="508" t="str">
        <f>'1107家原,1113千島'!J8</f>
        <v>3部B き3位</v>
      </c>
    </row>
    <row r="13" spans="1:21" ht="18" customHeight="1" thickBot="1" x14ac:dyDescent="0.25">
      <c r="A13" s="211"/>
      <c r="B13" s="1310"/>
      <c r="C13" s="1315"/>
      <c r="D13" s="1313"/>
      <c r="E13" s="693" t="s">
        <v>21</v>
      </c>
      <c r="F13" s="299" t="str">
        <f>E15</f>
        <v>④</v>
      </c>
      <c r="G13" s="113" t="s">
        <v>23</v>
      </c>
      <c r="H13" s="693" t="s">
        <v>21</v>
      </c>
      <c r="I13" s="299" t="str">
        <f t="shared" ref="I13" si="1">E15</f>
        <v>④</v>
      </c>
      <c r="J13" s="113" t="s">
        <v>23</v>
      </c>
      <c r="K13" s="672"/>
      <c r="L13" s="211"/>
      <c r="M13" s="1310"/>
      <c r="N13" s="1315"/>
      <c r="O13" s="1313"/>
      <c r="P13" s="308" t="s">
        <v>21</v>
      </c>
      <c r="Q13" s="299" t="str">
        <f>P15</f>
        <v>④</v>
      </c>
      <c r="R13" s="113" t="s">
        <v>23</v>
      </c>
      <c r="S13" s="308" t="s">
        <v>21</v>
      </c>
      <c r="T13" s="299" t="str">
        <f t="shared" ref="T13" si="2">P15</f>
        <v>④</v>
      </c>
      <c r="U13" s="113" t="s">
        <v>23</v>
      </c>
    </row>
    <row r="14" spans="1:21" ht="18" customHeight="1" thickBot="1" x14ac:dyDescent="0.25">
      <c r="A14" s="362"/>
      <c r="B14" s="1310"/>
      <c r="C14" s="1299"/>
      <c r="D14" s="361" t="s">
        <v>18</v>
      </c>
      <c r="E14" s="947"/>
      <c r="F14" s="514">
        <f>I10-1</f>
        <v>-717</v>
      </c>
      <c r="G14" s="515" t="s">
        <v>744</v>
      </c>
      <c r="H14" s="947"/>
      <c r="I14" s="514">
        <f t="shared" ref="I14" si="3">F14-1</f>
        <v>-718</v>
      </c>
      <c r="J14" s="515" t="s">
        <v>746</v>
      </c>
      <c r="K14" s="672"/>
      <c r="L14" s="362"/>
      <c r="M14" s="1310"/>
      <c r="N14" s="1299"/>
      <c r="O14" s="361" t="s">
        <v>18</v>
      </c>
      <c r="P14" s="947"/>
      <c r="Q14" s="514">
        <f>T10-1</f>
        <v>-727</v>
      </c>
      <c r="R14" s="111" t="str">
        <f>'0116臨海,ひまわり'!U2</f>
        <v>男子　チャレンジⅠ い</v>
      </c>
      <c r="S14" s="947"/>
      <c r="T14" s="514">
        <f>Q14-1</f>
        <v>-728</v>
      </c>
      <c r="U14" s="111" t="str">
        <f>'0116臨海,ひまわり'!R6</f>
        <v>男子　チャレンジⅠ う</v>
      </c>
    </row>
    <row r="15" spans="1:21" ht="20.25" customHeight="1" x14ac:dyDescent="0.2">
      <c r="A15" s="362"/>
      <c r="B15" s="1310"/>
      <c r="C15" s="1300"/>
      <c r="D15" s="1311"/>
      <c r="E15" s="947" t="s">
        <v>25</v>
      </c>
      <c r="F15" s="510"/>
      <c r="G15" s="509" t="s">
        <v>822</v>
      </c>
      <c r="H15" s="947" t="s">
        <v>25</v>
      </c>
      <c r="I15" s="510"/>
      <c r="J15" s="509" t="s">
        <v>830</v>
      </c>
      <c r="K15" s="672"/>
      <c r="L15" s="362"/>
      <c r="M15" s="1310"/>
      <c r="N15" s="1300"/>
      <c r="O15" s="1311"/>
      <c r="P15" s="947" t="s">
        <v>25</v>
      </c>
      <c r="Q15" s="101">
        <v>2</v>
      </c>
      <c r="R15" s="103" t="str">
        <f>'1107家原,1113千島'!J12</f>
        <v>3部A い5位</v>
      </c>
      <c r="S15" s="947" t="s">
        <v>25</v>
      </c>
      <c r="T15" s="101">
        <v>2</v>
      </c>
      <c r="U15" s="103" t="str">
        <f>'1107家原,1113千島'!G8</f>
        <v>3部A い6位</v>
      </c>
    </row>
    <row r="16" spans="1:21" ht="20.25" customHeight="1" x14ac:dyDescent="0.2">
      <c r="A16" s="362">
        <v>1</v>
      </c>
      <c r="B16" s="1310"/>
      <c r="C16" s="1300"/>
      <c r="D16" s="1312"/>
      <c r="E16" s="948">
        <v>0.61111111111111105</v>
      </c>
      <c r="F16" s="513"/>
      <c r="G16" s="508" t="s">
        <v>823</v>
      </c>
      <c r="H16" s="948">
        <v>0.625</v>
      </c>
      <c r="I16" s="513"/>
      <c r="J16" s="508" t="s">
        <v>831</v>
      </c>
      <c r="K16" s="672"/>
      <c r="L16" s="362">
        <v>1</v>
      </c>
      <c r="M16" s="1310"/>
      <c r="N16" s="1300"/>
      <c r="O16" s="1312"/>
      <c r="P16" s="948">
        <v>0.59722222222222221</v>
      </c>
      <c r="Q16" s="100">
        <v>4</v>
      </c>
      <c r="R16" s="508" t="str">
        <f>'1107家原,1113千島'!G16</f>
        <v>3部B き4位</v>
      </c>
      <c r="S16" s="948">
        <v>0.58333333333333337</v>
      </c>
      <c r="T16" s="100">
        <v>4</v>
      </c>
      <c r="U16" s="508" t="str">
        <f>'1107家原,1113千島'!J16</f>
        <v>3部B く2位</v>
      </c>
    </row>
    <row r="17" spans="1:21" ht="18" customHeight="1" thickBot="1" x14ac:dyDescent="0.25">
      <c r="A17" s="511" t="s">
        <v>26</v>
      </c>
      <c r="B17" s="1310"/>
      <c r="C17" s="1315"/>
      <c r="D17" s="1312"/>
      <c r="E17" s="693" t="s">
        <v>21</v>
      </c>
      <c r="F17" s="114" t="str">
        <f>E11</f>
        <v>③</v>
      </c>
      <c r="G17" s="113" t="s">
        <v>23</v>
      </c>
      <c r="H17" s="693" t="s">
        <v>21</v>
      </c>
      <c r="I17" s="299" t="str">
        <f t="shared" ref="I17" si="4">E11</f>
        <v>③</v>
      </c>
      <c r="J17" s="113" t="s">
        <v>23</v>
      </c>
      <c r="K17" s="672"/>
      <c r="L17" s="511" t="s">
        <v>26</v>
      </c>
      <c r="M17" s="1310"/>
      <c r="N17" s="1315"/>
      <c r="O17" s="1312"/>
      <c r="P17" s="308" t="s">
        <v>21</v>
      </c>
      <c r="Q17" s="114" t="str">
        <f>P11</f>
        <v>③</v>
      </c>
      <c r="R17" s="113" t="s">
        <v>23</v>
      </c>
      <c r="S17" s="308" t="s">
        <v>21</v>
      </c>
      <c r="T17" s="299" t="str">
        <f t="shared" ref="T17" si="5">P11</f>
        <v>③</v>
      </c>
      <c r="U17" s="526" t="s">
        <v>23</v>
      </c>
    </row>
    <row r="18" spans="1:21" ht="18" customHeight="1" x14ac:dyDescent="0.2">
      <c r="A18" s="511">
        <v>16</v>
      </c>
      <c r="B18" s="1310"/>
      <c r="C18" s="1299"/>
      <c r="D18" s="1312"/>
      <c r="E18" s="947"/>
      <c r="F18" s="963">
        <f>I14-1</f>
        <v>-719</v>
      </c>
      <c r="G18" s="818" t="str">
        <f>OP_リーグ戦!DJ9</f>
        <v>女子 チャレンジ 4位決定リーグ</v>
      </c>
      <c r="H18" s="511"/>
      <c r="I18" s="954"/>
      <c r="J18" s="953"/>
      <c r="K18" s="672"/>
      <c r="L18" s="511">
        <v>16</v>
      </c>
      <c r="M18" s="1310"/>
      <c r="N18" s="1299"/>
      <c r="O18" s="1312"/>
      <c r="P18" s="947"/>
      <c r="Q18" s="514">
        <f>T14-1</f>
        <v>-729</v>
      </c>
      <c r="R18" s="111" t="str">
        <f>'0116臨海,ひまわり'!U10</f>
        <v>男子　チャレンジⅠ あ</v>
      </c>
      <c r="S18" s="947"/>
      <c r="T18" s="514">
        <f>Q18-1</f>
        <v>-730</v>
      </c>
      <c r="U18" s="111" t="str">
        <f>'0116臨海,ひまわり'!R14</f>
        <v>男子　チャレンジⅠ い</v>
      </c>
    </row>
    <row r="19" spans="1:21" ht="20.25" customHeight="1" x14ac:dyDescent="0.2">
      <c r="A19" s="511" t="s">
        <v>11</v>
      </c>
      <c r="B19" s="1310"/>
      <c r="C19" s="1300"/>
      <c r="D19" s="1312"/>
      <c r="E19" s="947" t="s">
        <v>27</v>
      </c>
      <c r="F19" s="935"/>
      <c r="G19" s="509" t="str">
        <f>'0213,19千島,0223美原'!U7</f>
        <v>J2位</v>
      </c>
      <c r="H19" s="511" t="s">
        <v>27</v>
      </c>
      <c r="I19" s="935"/>
      <c r="J19" s="934"/>
      <c r="K19" s="672"/>
      <c r="L19" s="511" t="s">
        <v>11</v>
      </c>
      <c r="M19" s="1310"/>
      <c r="N19" s="1300"/>
      <c r="O19" s="1312"/>
      <c r="P19" s="947" t="s">
        <v>27</v>
      </c>
      <c r="Q19" s="101">
        <v>6</v>
      </c>
      <c r="R19" s="103" t="str">
        <f>'1107家原,1113千島'!G4</f>
        <v>3部B こ4位</v>
      </c>
      <c r="S19" s="947" t="s">
        <v>27</v>
      </c>
      <c r="T19" s="101">
        <v>6</v>
      </c>
      <c r="U19" s="103" t="str">
        <f>'1107家原,1113千島'!J4</f>
        <v>関西電力</v>
      </c>
    </row>
    <row r="20" spans="1:21" ht="20.25" customHeight="1" x14ac:dyDescent="0.2">
      <c r="A20" s="211" t="s">
        <v>33</v>
      </c>
      <c r="B20" s="1310"/>
      <c r="C20" s="1300"/>
      <c r="D20" s="1312"/>
      <c r="E20" s="948">
        <v>0.68055555555555547</v>
      </c>
      <c r="F20" s="951"/>
      <c r="G20" s="105" t="str">
        <f>OP_リーグ戦!DJ6</f>
        <v>L2位</v>
      </c>
      <c r="H20" s="512"/>
      <c r="I20" s="951"/>
      <c r="J20" s="962"/>
      <c r="K20" s="672"/>
      <c r="L20" s="211" t="s">
        <v>33</v>
      </c>
      <c r="M20" s="1310"/>
      <c r="N20" s="1300"/>
      <c r="O20" s="1312"/>
      <c r="P20" s="948">
        <v>0.65277777777777779</v>
      </c>
      <c r="Q20" s="100">
        <v>1</v>
      </c>
      <c r="R20" s="3" t="str">
        <f>'1107家原,1113千島'!G11</f>
        <v>3部A あ3位</v>
      </c>
      <c r="S20" s="948">
        <v>0.63888888888888895</v>
      </c>
      <c r="T20" s="100">
        <v>1</v>
      </c>
      <c r="U20" s="3" t="str">
        <f>'1107家原,1113千島'!J11</f>
        <v>3部A あ4位</v>
      </c>
    </row>
    <row r="21" spans="1:21" ht="18" customHeight="1" thickBot="1" x14ac:dyDescent="0.25">
      <c r="A21" s="511"/>
      <c r="B21" s="1310"/>
      <c r="C21" s="1315"/>
      <c r="D21" s="1312"/>
      <c r="E21" s="693" t="s">
        <v>21</v>
      </c>
      <c r="F21" s="299" t="str">
        <f>E23</f>
        <v>⑥</v>
      </c>
      <c r="G21" s="113" t="s">
        <v>23</v>
      </c>
      <c r="H21" s="693" t="s">
        <v>21</v>
      </c>
      <c r="I21" s="114"/>
      <c r="J21" s="697"/>
      <c r="K21" s="672"/>
      <c r="L21" s="511"/>
      <c r="M21" s="1310"/>
      <c r="N21" s="1315"/>
      <c r="O21" s="1312"/>
      <c r="P21" s="308" t="s">
        <v>21</v>
      </c>
      <c r="Q21" s="299" t="str">
        <f>P23</f>
        <v>⑥</v>
      </c>
      <c r="R21" s="113" t="s">
        <v>23</v>
      </c>
      <c r="S21" s="308" t="s">
        <v>21</v>
      </c>
      <c r="T21" s="299" t="str">
        <f t="shared" ref="T21" si="6">P23</f>
        <v>⑥</v>
      </c>
      <c r="U21" s="113" t="s">
        <v>23</v>
      </c>
    </row>
    <row r="22" spans="1:21" ht="18" customHeight="1" x14ac:dyDescent="0.2">
      <c r="A22" s="431"/>
      <c r="B22" s="1310"/>
      <c r="C22" s="1299"/>
      <c r="D22" s="1312"/>
      <c r="E22" s="947"/>
      <c r="F22" s="963">
        <f>F18-1</f>
        <v>-720</v>
      </c>
      <c r="G22" s="818" t="str">
        <f>OP_リーグ戦!DH9</f>
        <v>女子 チャレンジ チャンピオンS</v>
      </c>
      <c r="H22" s="511"/>
      <c r="I22" s="954"/>
      <c r="J22" s="957"/>
      <c r="K22" s="672"/>
      <c r="L22" s="431"/>
      <c r="M22" s="1310"/>
      <c r="N22" s="1299"/>
      <c r="O22" s="1312"/>
      <c r="P22" s="947"/>
      <c r="Q22" s="514">
        <f>T18-1</f>
        <v>-731</v>
      </c>
      <c r="R22" s="111" t="str">
        <f>'0116臨海,ひまわり'!U6</f>
        <v>男子　チャレンジⅠ え</v>
      </c>
      <c r="S22" s="947"/>
      <c r="T22" s="514">
        <f>Q22-1</f>
        <v>-732</v>
      </c>
      <c r="U22" s="111" t="str">
        <f>'0116臨海,ひまわり'!R10</f>
        <v>男子　チャレンジⅠ お</v>
      </c>
    </row>
    <row r="23" spans="1:21" ht="20.25" customHeight="1" x14ac:dyDescent="0.2">
      <c r="A23" s="431"/>
      <c r="B23" s="1310"/>
      <c r="C23" s="1300"/>
      <c r="D23" s="1312"/>
      <c r="E23" s="947" t="s">
        <v>30</v>
      </c>
      <c r="F23" s="935"/>
      <c r="G23" s="509" t="str">
        <f>'0213,19千島,0223美原'!R7</f>
        <v>J1位</v>
      </c>
      <c r="H23" s="511" t="s">
        <v>30</v>
      </c>
      <c r="I23" s="935"/>
      <c r="J23" s="934"/>
      <c r="K23" s="672"/>
      <c r="L23" s="431"/>
      <c r="M23" s="1310"/>
      <c r="N23" s="1300"/>
      <c r="O23" s="1312"/>
      <c r="P23" s="947" t="s">
        <v>30</v>
      </c>
      <c r="Q23" s="101">
        <v>2</v>
      </c>
      <c r="R23" s="103" t="str">
        <f>'1121岸和田'!H21</f>
        <v>3部A う3位</v>
      </c>
      <c r="S23" s="947" t="s">
        <v>30</v>
      </c>
      <c r="T23" s="101">
        <v>2</v>
      </c>
      <c r="U23" s="103" t="str">
        <f>'1121岸和田'!N17</f>
        <v>3部A う4位</v>
      </c>
    </row>
    <row r="24" spans="1:21" ht="20.25" customHeight="1" x14ac:dyDescent="0.2">
      <c r="A24" s="431"/>
      <c r="B24" s="1310"/>
      <c r="C24" s="1300"/>
      <c r="D24" s="1312"/>
      <c r="E24" s="948">
        <v>0.73611111111111116</v>
      </c>
      <c r="F24" s="951"/>
      <c r="G24" s="105" t="str">
        <f>OP_リーグ戦!DH6</f>
        <v>L1位</v>
      </c>
      <c r="H24" s="512"/>
      <c r="I24" s="951"/>
      <c r="J24" s="932"/>
      <c r="K24" s="672"/>
      <c r="L24" s="431"/>
      <c r="M24" s="1310"/>
      <c r="N24" s="1300"/>
      <c r="O24" s="1312"/>
      <c r="P24" s="948">
        <v>0.70833333333333337</v>
      </c>
      <c r="Q24" s="100">
        <v>4</v>
      </c>
      <c r="R24" s="508" t="str">
        <f>'1121岸和田'!N21</f>
        <v>3部B く3位</v>
      </c>
      <c r="S24" s="948">
        <v>0.69444444444444453</v>
      </c>
      <c r="T24" s="100">
        <v>4</v>
      </c>
      <c r="U24" s="508" t="str">
        <f>'1121岸和田'!H17</f>
        <v>3部B く4位</v>
      </c>
    </row>
    <row r="25" spans="1:21" ht="18" customHeight="1" thickBot="1" x14ac:dyDescent="0.25">
      <c r="A25" s="431"/>
      <c r="B25" s="1310"/>
      <c r="C25" s="1315"/>
      <c r="D25" s="1313"/>
      <c r="E25" s="693" t="s">
        <v>21</v>
      </c>
      <c r="F25" s="114" t="str">
        <f>E19</f>
        <v>⑤</v>
      </c>
      <c r="G25" s="526" t="s">
        <v>23</v>
      </c>
      <c r="H25" s="693" t="s">
        <v>21</v>
      </c>
      <c r="I25" s="114"/>
      <c r="J25" s="113"/>
      <c r="K25" s="672"/>
      <c r="L25" s="431"/>
      <c r="M25" s="1310"/>
      <c r="N25" s="1315"/>
      <c r="O25" s="1313"/>
      <c r="P25" s="308" t="s">
        <v>21</v>
      </c>
      <c r="Q25" s="114" t="str">
        <f>P19</f>
        <v>⑤</v>
      </c>
      <c r="R25" s="113" t="s">
        <v>23</v>
      </c>
      <c r="S25" s="308" t="s">
        <v>21</v>
      </c>
      <c r="T25" s="299" t="str">
        <f t="shared" ref="T25" si="7">P19</f>
        <v>⑤</v>
      </c>
      <c r="U25" s="526" t="s">
        <v>23</v>
      </c>
    </row>
    <row r="26" spans="1:21" ht="18" customHeight="1" thickBot="1" x14ac:dyDescent="0.25">
      <c r="A26" s="431"/>
      <c r="B26" s="1310"/>
      <c r="C26" s="1299"/>
      <c r="D26" s="361" t="s">
        <v>18</v>
      </c>
      <c r="E26" s="947"/>
      <c r="F26" s="514"/>
      <c r="G26" s="515"/>
      <c r="H26" s="511"/>
      <c r="I26" s="339"/>
      <c r="J26" s="515"/>
      <c r="K26" s="672"/>
      <c r="L26" s="431"/>
      <c r="M26" s="1310"/>
      <c r="N26" s="1299"/>
      <c r="O26" s="361" t="s">
        <v>18</v>
      </c>
      <c r="P26" s="947"/>
      <c r="Q26" s="514"/>
      <c r="R26" s="515"/>
      <c r="S26" s="947"/>
      <c r="T26" s="339"/>
      <c r="U26" s="515"/>
    </row>
    <row r="27" spans="1:21" ht="20.25" customHeight="1" x14ac:dyDescent="0.2">
      <c r="A27" s="431"/>
      <c r="B27" s="1310"/>
      <c r="C27" s="1300"/>
      <c r="D27" s="1311"/>
      <c r="E27" s="947" t="s">
        <v>31</v>
      </c>
      <c r="F27" s="510"/>
      <c r="G27" s="509"/>
      <c r="H27" s="511" t="s">
        <v>31</v>
      </c>
      <c r="I27" s="510"/>
      <c r="J27" s="509"/>
      <c r="K27" s="672"/>
      <c r="L27" s="431"/>
      <c r="M27" s="1310"/>
      <c r="N27" s="1300"/>
      <c r="O27" s="1311"/>
      <c r="P27" s="947" t="s">
        <v>31</v>
      </c>
      <c r="Q27" s="510"/>
      <c r="R27" s="509"/>
      <c r="S27" s="947" t="s">
        <v>31</v>
      </c>
      <c r="T27" s="510"/>
      <c r="U27" s="509"/>
    </row>
    <row r="28" spans="1:21" ht="20.25" customHeight="1" x14ac:dyDescent="0.2">
      <c r="A28" s="211"/>
      <c r="B28" s="1310"/>
      <c r="C28" s="1300"/>
      <c r="D28" s="1312"/>
      <c r="E28" s="948"/>
      <c r="F28" s="513"/>
      <c r="G28" s="508"/>
      <c r="H28" s="512"/>
      <c r="I28" s="513"/>
      <c r="J28" s="759"/>
      <c r="K28" s="672"/>
      <c r="L28" s="211"/>
      <c r="M28" s="1310"/>
      <c r="N28" s="1300"/>
      <c r="O28" s="1312"/>
      <c r="P28" s="948"/>
      <c r="Q28" s="513"/>
      <c r="R28" s="508"/>
      <c r="S28" s="937"/>
      <c r="T28" s="513"/>
      <c r="U28" s="759"/>
    </row>
    <row r="29" spans="1:21" ht="18" customHeight="1" thickBot="1" x14ac:dyDescent="0.25">
      <c r="A29" s="211"/>
      <c r="B29" s="1310"/>
      <c r="C29" s="1315"/>
      <c r="D29" s="1312"/>
      <c r="E29" s="264" t="s">
        <v>21</v>
      </c>
      <c r="F29" s="114"/>
      <c r="G29" s="113"/>
      <c r="H29" s="264" t="s">
        <v>21</v>
      </c>
      <c r="I29" s="114"/>
      <c r="J29" s="697"/>
      <c r="K29" s="672"/>
      <c r="L29" s="211"/>
      <c r="M29" s="1310"/>
      <c r="N29" s="1315"/>
      <c r="O29" s="1312"/>
      <c r="P29" s="308" t="s">
        <v>21</v>
      </c>
      <c r="Q29" s="114"/>
      <c r="R29" s="113"/>
      <c r="S29" s="308" t="s">
        <v>21</v>
      </c>
      <c r="T29" s="114"/>
      <c r="U29" s="697"/>
    </row>
    <row r="30" spans="1:21" ht="18" customHeight="1" x14ac:dyDescent="0.2">
      <c r="A30" s="211"/>
      <c r="B30" s="1310"/>
      <c r="C30" s="1299"/>
      <c r="D30" s="1312"/>
      <c r="E30" s="936"/>
      <c r="F30" s="339"/>
      <c r="G30" s="515"/>
      <c r="H30" s="684"/>
      <c r="I30" s="339"/>
      <c r="J30" s="518"/>
      <c r="K30" s="672"/>
      <c r="L30" s="211"/>
      <c r="M30" s="1310"/>
      <c r="N30" s="1299"/>
      <c r="O30" s="1312"/>
      <c r="P30" s="947"/>
      <c r="Q30" s="339"/>
      <c r="R30" s="515"/>
      <c r="S30" s="944"/>
      <c r="T30" s="339"/>
      <c r="U30" s="515"/>
    </row>
    <row r="31" spans="1:21" ht="20.25" customHeight="1" x14ac:dyDescent="0.2">
      <c r="A31" s="211"/>
      <c r="B31" s="1310"/>
      <c r="C31" s="1300"/>
      <c r="D31" s="1312"/>
      <c r="E31" s="936" t="s">
        <v>32</v>
      </c>
      <c r="F31" s="510"/>
      <c r="G31" s="509"/>
      <c r="H31" s="684" t="s">
        <v>32</v>
      </c>
      <c r="I31" s="510"/>
      <c r="J31" s="509"/>
      <c r="K31" s="672"/>
      <c r="L31" s="211"/>
      <c r="M31" s="1310"/>
      <c r="N31" s="1300"/>
      <c r="O31" s="1312"/>
      <c r="P31" s="947" t="s">
        <v>32</v>
      </c>
      <c r="Q31" s="510"/>
      <c r="R31" s="509"/>
      <c r="S31" s="944" t="s">
        <v>32</v>
      </c>
      <c r="T31" s="510"/>
      <c r="U31" s="509"/>
    </row>
    <row r="32" spans="1:21" ht="20.25" customHeight="1" x14ac:dyDescent="0.2">
      <c r="A32" s="211"/>
      <c r="B32" s="511"/>
      <c r="C32" s="1300"/>
      <c r="D32" s="1312"/>
      <c r="E32" s="937"/>
      <c r="F32" s="513"/>
      <c r="G32" s="508"/>
      <c r="H32" s="265"/>
      <c r="I32" s="513"/>
      <c r="J32" s="508"/>
      <c r="K32" s="672"/>
      <c r="L32" s="211"/>
      <c r="M32" s="511"/>
      <c r="N32" s="1300"/>
      <c r="O32" s="1312"/>
      <c r="P32" s="948">
        <v>0.81944444444444453</v>
      </c>
      <c r="Q32" s="513"/>
      <c r="R32" s="508"/>
      <c r="S32" s="937"/>
      <c r="T32" s="513"/>
      <c r="U32" s="508"/>
    </row>
    <row r="33" spans="1:21" ht="18" customHeight="1" thickBot="1" x14ac:dyDescent="0.25">
      <c r="A33" s="674"/>
      <c r="B33" s="676"/>
      <c r="C33" s="1301"/>
      <c r="D33" s="1313"/>
      <c r="E33" s="117" t="s">
        <v>21</v>
      </c>
      <c r="F33" s="114"/>
      <c r="G33" s="113"/>
      <c r="H33" s="117" t="s">
        <v>21</v>
      </c>
      <c r="I33" s="114"/>
      <c r="J33" s="113"/>
      <c r="K33" s="672"/>
      <c r="L33" s="674"/>
      <c r="M33" s="676"/>
      <c r="N33" s="1301"/>
      <c r="O33" s="1313"/>
      <c r="P33" s="308" t="s">
        <v>21</v>
      </c>
      <c r="Q33" s="114"/>
      <c r="R33" s="113"/>
      <c r="S33" s="688" t="s">
        <v>21</v>
      </c>
      <c r="T33" s="114"/>
      <c r="U33" s="113"/>
    </row>
    <row r="34" spans="1:21" ht="18" customHeight="1" x14ac:dyDescent="0.2">
      <c r="C34" s="439"/>
      <c r="D34" s="440"/>
      <c r="K34" s="672"/>
    </row>
    <row r="35" spans="1:21" ht="20.25" customHeight="1" x14ac:dyDescent="0.2">
      <c r="C35" s="439"/>
      <c r="D35" s="440"/>
      <c r="K35" s="672"/>
    </row>
  </sheetData>
  <mergeCells count="30">
    <mergeCell ref="T1:U1"/>
    <mergeCell ref="C1:D1"/>
    <mergeCell ref="F1:G1"/>
    <mergeCell ref="I1:J1"/>
    <mergeCell ref="N1:O1"/>
    <mergeCell ref="Q1:R1"/>
    <mergeCell ref="C3:C5"/>
    <mergeCell ref="D3:D13"/>
    <mergeCell ref="N3:N5"/>
    <mergeCell ref="O3:O13"/>
    <mergeCell ref="B4:B31"/>
    <mergeCell ref="M4:M31"/>
    <mergeCell ref="C6:C9"/>
    <mergeCell ref="N6:N9"/>
    <mergeCell ref="C10:C13"/>
    <mergeCell ref="N10:N13"/>
    <mergeCell ref="C14:C17"/>
    <mergeCell ref="N14:N17"/>
    <mergeCell ref="D15:D25"/>
    <mergeCell ref="O15:O25"/>
    <mergeCell ref="C18:C21"/>
    <mergeCell ref="N18:N21"/>
    <mergeCell ref="O27:O33"/>
    <mergeCell ref="C30:C33"/>
    <mergeCell ref="N30:N33"/>
    <mergeCell ref="C22:C25"/>
    <mergeCell ref="N22:N25"/>
    <mergeCell ref="C26:C29"/>
    <mergeCell ref="N26:N29"/>
    <mergeCell ref="D27:D33"/>
  </mergeCells>
  <phoneticPr fontId="20"/>
  <dataValidations count="1">
    <dataValidation imeMode="halfAlpha" allowBlank="1" showInputMessage="1" showErrorMessage="1" sqref="G24 U20 G27:G28 G7 G31:G32 U27:U28 J11 R3:R4 R27:R28 G3 J3 R24 G11 R11:R12 G20 R31:R32 J31:J32 U31:U32 J15 U3:U4 R7:R8 J27:J28 U7:U8 U24 R16 U16 R20 U12 G15 J7 J23:J24 J19:J20" xr:uid="{00000000-0002-0000-3600-000000000000}"/>
  </dataValidations>
  <pageMargins left="0.28000000000000003" right="0.3" top="0.75" bottom="0.75" header="0.3" footer="0.3"/>
  <pageSetup paperSize="9" scale="79"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AF35"/>
  <sheetViews>
    <sheetView showGridLines="0" view="pageBreakPreview" zoomScale="90" zoomScaleNormal="100" zoomScaleSheetLayoutView="90" workbookViewId="0"/>
  </sheetViews>
  <sheetFormatPr defaultColWidth="8.88671875" defaultRowHeight="14.4" x14ac:dyDescent="0.2"/>
  <cols>
    <col min="1" max="2" width="6.6640625" style="151" customWidth="1"/>
    <col min="3" max="3" width="8.88671875" style="151" customWidth="1"/>
    <col min="4" max="4" width="5.109375" style="151" customWidth="1"/>
    <col min="5" max="5" width="6.6640625" style="505" customWidth="1"/>
    <col min="6" max="6" width="5.6640625" style="151" customWidth="1"/>
    <col min="7" max="7" width="18.6640625" style="151" customWidth="1"/>
    <col min="8" max="8" width="6.6640625" style="505" customWidth="1"/>
    <col min="9" max="9" width="5.6640625" style="151" customWidth="1"/>
    <col min="10" max="10" width="18.6640625" style="151" customWidth="1"/>
    <col min="11" max="11" width="3.6640625" style="151" customWidth="1"/>
    <col min="12" max="13" width="6.6640625" style="151" hidden="1" customWidth="1"/>
    <col min="14" max="14" width="8.88671875" style="151" hidden="1" customWidth="1"/>
    <col min="15" max="15" width="5.109375" style="151" hidden="1" customWidth="1"/>
    <col min="16" max="16" width="6.6640625" style="151" hidden="1" customWidth="1"/>
    <col min="17" max="17" width="5.6640625" style="151" hidden="1" customWidth="1"/>
    <col min="18" max="18" width="18.6640625" style="151" hidden="1" customWidth="1"/>
    <col min="19" max="19" width="6.6640625" style="151" hidden="1" customWidth="1"/>
    <col min="20" max="20" width="5.6640625" style="151" hidden="1" customWidth="1"/>
    <col min="21" max="21" width="18.6640625" style="151" hidden="1" customWidth="1"/>
    <col min="22" max="22" width="8.88671875" style="151"/>
    <col min="24" max="31" width="8.88671875" style="151"/>
    <col min="33" max="16384" width="8.88671875" style="151"/>
  </cols>
  <sheetData>
    <row r="1" spans="1:21" ht="18" customHeight="1" thickBot="1" x14ac:dyDescent="0.25">
      <c r="A1" s="365" t="s">
        <v>11</v>
      </c>
      <c r="B1" s="364" t="s">
        <v>12</v>
      </c>
      <c r="C1" s="1307" t="s">
        <v>13</v>
      </c>
      <c r="D1" s="1308"/>
      <c r="E1" s="364" t="s">
        <v>14</v>
      </c>
      <c r="F1" s="1307" t="s">
        <v>15</v>
      </c>
      <c r="G1" s="1308"/>
      <c r="H1" s="364" t="s">
        <v>14</v>
      </c>
      <c r="I1" s="1309" t="s">
        <v>16</v>
      </c>
      <c r="J1" s="1308"/>
      <c r="K1" s="651"/>
      <c r="L1" s="732" t="s">
        <v>11</v>
      </c>
      <c r="M1" s="733" t="s">
        <v>12</v>
      </c>
      <c r="N1" s="1342" t="s">
        <v>13</v>
      </c>
      <c r="O1" s="1331"/>
      <c r="P1" s="896" t="s">
        <v>14</v>
      </c>
      <c r="Q1" s="1342" t="s">
        <v>15</v>
      </c>
      <c r="R1" s="1331"/>
      <c r="S1" s="733" t="s">
        <v>14</v>
      </c>
      <c r="T1" s="1330" t="s">
        <v>16</v>
      </c>
      <c r="U1" s="1331"/>
    </row>
    <row r="2" spans="1:21" ht="18" customHeight="1" thickBot="1" x14ac:dyDescent="0.25">
      <c r="A2" s="442"/>
      <c r="B2" s="511"/>
      <c r="C2" s="360" t="s">
        <v>17</v>
      </c>
      <c r="D2" s="361" t="s">
        <v>18</v>
      </c>
      <c r="E2" s="511"/>
      <c r="F2" s="514">
        <v>-741</v>
      </c>
      <c r="G2" s="111" t="str">
        <f>OP_リーグ戦!BJ37</f>
        <v>男子　トライアル B</v>
      </c>
      <c r="H2" s="511"/>
      <c r="I2" s="514">
        <f>F2-1</f>
        <v>-742</v>
      </c>
      <c r="J2" s="111" t="str">
        <f>OP_リーグ戦!BL37</f>
        <v>男子　トライアル C</v>
      </c>
      <c r="K2" s="651"/>
      <c r="L2" s="735"/>
      <c r="M2" s="1332" t="s">
        <v>367</v>
      </c>
      <c r="N2" s="736" t="s">
        <v>17</v>
      </c>
      <c r="O2" s="737" t="s">
        <v>18</v>
      </c>
      <c r="P2" s="738"/>
      <c r="Q2" s="323"/>
      <c r="R2" s="739"/>
      <c r="S2" s="738"/>
      <c r="T2" s="323"/>
      <c r="U2" s="324"/>
    </row>
    <row r="3" spans="1:21" ht="20.25" customHeight="1" x14ac:dyDescent="0.2">
      <c r="A3" s="211"/>
      <c r="B3" s="511"/>
      <c r="C3" s="1314"/>
      <c r="D3" s="1311"/>
      <c r="E3" s="511" t="s">
        <v>19</v>
      </c>
      <c r="F3" s="101">
        <v>3</v>
      </c>
      <c r="G3" s="103" t="str">
        <f>'1219羽曳野'!M15</f>
        <v>選手権1次(371)負</v>
      </c>
      <c r="H3" s="511" t="s">
        <v>19</v>
      </c>
      <c r="I3" s="101">
        <v>3</v>
      </c>
      <c r="J3" s="103" t="str">
        <f>'1219羽曳野'!M19</f>
        <v>選手権1次(418)負</v>
      </c>
      <c r="K3" s="651"/>
      <c r="L3" s="740">
        <v>1</v>
      </c>
      <c r="M3" s="1333"/>
      <c r="N3" s="1344">
        <f>R7</f>
        <v>0</v>
      </c>
      <c r="O3" s="1335"/>
      <c r="P3" s="341" t="s">
        <v>19</v>
      </c>
      <c r="Q3" s="325"/>
      <c r="R3" s="326"/>
      <c r="S3" s="341" t="s">
        <v>19</v>
      </c>
      <c r="T3" s="325"/>
      <c r="U3" s="331"/>
    </row>
    <row r="4" spans="1:21" ht="20.25" customHeight="1" x14ac:dyDescent="0.2">
      <c r="A4" s="211"/>
      <c r="B4" s="1310" t="s">
        <v>367</v>
      </c>
      <c r="C4" s="1300"/>
      <c r="D4" s="1312"/>
      <c r="E4" s="512">
        <v>0.40277777777777773</v>
      </c>
      <c r="F4" s="100">
        <v>2</v>
      </c>
      <c r="G4" s="105" t="str">
        <f>'1219羽曳野'!S8</f>
        <v>選手権1次(458)負</v>
      </c>
      <c r="H4" s="512">
        <v>0.41666666666666702</v>
      </c>
      <c r="I4" s="100">
        <v>2</v>
      </c>
      <c r="J4" s="105" t="str">
        <f>'1219羽曳野'!S12</f>
        <v>選手権1次(411)負</v>
      </c>
      <c r="K4" s="651"/>
      <c r="L4" s="741" t="s">
        <v>26</v>
      </c>
      <c r="M4" s="1333"/>
      <c r="N4" s="1339"/>
      <c r="O4" s="1336"/>
      <c r="P4" s="342">
        <v>0.72916666666666663</v>
      </c>
      <c r="Q4" s="327"/>
      <c r="R4" s="328"/>
      <c r="S4" s="342">
        <v>0.74305555555555547</v>
      </c>
      <c r="T4" s="327"/>
      <c r="U4" s="328"/>
    </row>
    <row r="5" spans="1:21" ht="18" customHeight="1" thickBot="1" x14ac:dyDescent="0.25">
      <c r="A5" s="211"/>
      <c r="B5" s="1310"/>
      <c r="C5" s="1315"/>
      <c r="D5" s="1312"/>
      <c r="E5" s="693" t="s">
        <v>21</v>
      </c>
      <c r="F5" s="299" t="str">
        <f>E7</f>
        <v>②</v>
      </c>
      <c r="G5" s="113" t="s">
        <v>23</v>
      </c>
      <c r="H5" s="308" t="s">
        <v>21</v>
      </c>
      <c r="I5" s="299" t="str">
        <f>E7</f>
        <v>②</v>
      </c>
      <c r="J5" s="113" t="s">
        <v>23</v>
      </c>
      <c r="K5" s="651"/>
      <c r="L5" s="741">
        <v>23</v>
      </c>
      <c r="M5" s="1333"/>
      <c r="N5" s="1340"/>
      <c r="O5" s="1336"/>
      <c r="P5" s="860" t="s">
        <v>21</v>
      </c>
      <c r="Q5" s="861" t="str">
        <f>P7</f>
        <v>②</v>
      </c>
      <c r="R5" s="862" t="s">
        <v>23</v>
      </c>
      <c r="S5" s="352" t="s">
        <v>21</v>
      </c>
      <c r="T5" s="861" t="str">
        <f>S7</f>
        <v>②</v>
      </c>
      <c r="U5" s="862" t="s">
        <v>23</v>
      </c>
    </row>
    <row r="6" spans="1:21" ht="18" customHeight="1" x14ac:dyDescent="0.2">
      <c r="A6" s="211"/>
      <c r="B6" s="1310"/>
      <c r="C6" s="1299"/>
      <c r="D6" s="1312"/>
      <c r="E6" s="511"/>
      <c r="F6" s="514">
        <f>I2-1</f>
        <v>-743</v>
      </c>
      <c r="G6" s="111" t="str">
        <f>OP_リーグ戦!BN37</f>
        <v>男子　トライアル D</v>
      </c>
      <c r="H6" s="511"/>
      <c r="I6" s="514">
        <f>F6-1</f>
        <v>-744</v>
      </c>
      <c r="J6" s="111" t="str">
        <f>OP_リーグ戦!BP37</f>
        <v>男子　トライアル E</v>
      </c>
      <c r="K6" s="651"/>
      <c r="L6" s="741" t="s">
        <v>11</v>
      </c>
      <c r="M6" s="1333"/>
      <c r="N6" s="1383">
        <f>R4</f>
        <v>0</v>
      </c>
      <c r="O6" s="1336"/>
      <c r="P6" s="341"/>
      <c r="Q6" s="323"/>
      <c r="R6" s="739"/>
      <c r="S6" s="341"/>
      <c r="T6" s="323"/>
      <c r="U6" s="739"/>
    </row>
    <row r="7" spans="1:21" ht="20.25" customHeight="1" x14ac:dyDescent="0.2">
      <c r="A7" s="211"/>
      <c r="B7" s="1310"/>
      <c r="C7" s="1300"/>
      <c r="D7" s="1312"/>
      <c r="E7" s="511" t="s">
        <v>22</v>
      </c>
      <c r="F7" s="101">
        <v>3</v>
      </c>
      <c r="G7" s="103" t="str">
        <f>'1219羽曳野'!M23</f>
        <v>選手権1次(417)負</v>
      </c>
      <c r="H7" s="511" t="s">
        <v>22</v>
      </c>
      <c r="I7" s="101">
        <v>3</v>
      </c>
      <c r="J7" s="103" t="str">
        <f>'1219羽曳野'!M7</f>
        <v>選手権1次(416)負</v>
      </c>
      <c r="K7" s="651"/>
      <c r="L7" s="745" t="s">
        <v>29</v>
      </c>
      <c r="M7" s="1333"/>
      <c r="N7" s="1339"/>
      <c r="O7" s="1336"/>
      <c r="P7" s="341" t="s">
        <v>22</v>
      </c>
      <c r="Q7" s="325"/>
      <c r="R7" s="326"/>
      <c r="S7" s="341" t="s">
        <v>22</v>
      </c>
      <c r="T7" s="325"/>
      <c r="U7" s="331"/>
    </row>
    <row r="8" spans="1:21" ht="20.25" customHeight="1" x14ac:dyDescent="0.2">
      <c r="A8" s="211"/>
      <c r="B8" s="1310"/>
      <c r="C8" s="1300"/>
      <c r="D8" s="1312"/>
      <c r="E8" s="512">
        <v>0.45833333333333331</v>
      </c>
      <c r="F8" s="100">
        <v>2</v>
      </c>
      <c r="G8" s="105" t="str">
        <f>'1219羽曳野'!S16</f>
        <v>選手権1次(412)負</v>
      </c>
      <c r="H8" s="512">
        <v>0.47222222222222227</v>
      </c>
      <c r="I8" s="100">
        <v>2</v>
      </c>
      <c r="J8" s="105" t="str">
        <f>'1219羽曳野'!S20</f>
        <v>選手権1次(413)負</v>
      </c>
      <c r="K8" s="651"/>
      <c r="L8" s="745"/>
      <c r="M8" s="1333"/>
      <c r="N8" s="1339"/>
      <c r="O8" s="1336"/>
      <c r="P8" s="342">
        <v>0.78472222222222221</v>
      </c>
      <c r="Q8" s="327"/>
      <c r="R8" s="328"/>
      <c r="S8" s="342">
        <v>0.79861111111111116</v>
      </c>
      <c r="T8" s="327"/>
      <c r="U8" s="328"/>
    </row>
    <row r="9" spans="1:21" ht="18" customHeight="1" thickBot="1" x14ac:dyDescent="0.25">
      <c r="A9" s="211"/>
      <c r="B9" s="1310"/>
      <c r="C9" s="1315"/>
      <c r="D9" s="1312"/>
      <c r="E9" s="693" t="s">
        <v>21</v>
      </c>
      <c r="F9" s="114" t="str">
        <f>E3</f>
        <v>①</v>
      </c>
      <c r="G9" s="113" t="s">
        <v>23</v>
      </c>
      <c r="H9" s="308" t="s">
        <v>21</v>
      </c>
      <c r="I9" s="299" t="str">
        <f>E3</f>
        <v>①</v>
      </c>
      <c r="J9" s="113" t="s">
        <v>23</v>
      </c>
      <c r="K9" s="651"/>
      <c r="L9" s="863"/>
      <c r="M9" s="1334"/>
      <c r="N9" s="1343"/>
      <c r="O9" s="1337"/>
      <c r="P9" s="860" t="s">
        <v>21</v>
      </c>
      <c r="Q9" s="861" t="str">
        <f>P3</f>
        <v>①</v>
      </c>
      <c r="R9" s="862" t="s">
        <v>23</v>
      </c>
      <c r="S9" s="860" t="s">
        <v>21</v>
      </c>
      <c r="T9" s="861" t="str">
        <f>P3</f>
        <v>①</v>
      </c>
      <c r="U9" s="862" t="s">
        <v>23</v>
      </c>
    </row>
    <row r="10" spans="1:21" ht="18" customHeight="1" x14ac:dyDescent="0.2">
      <c r="A10" s="211"/>
      <c r="B10" s="1310"/>
      <c r="C10" s="1299"/>
      <c r="D10" s="1312"/>
      <c r="E10" s="511"/>
      <c r="F10" s="514">
        <f>I6-1</f>
        <v>-745</v>
      </c>
      <c r="G10" s="111" t="str">
        <f>OP_リーグ戦!BR37</f>
        <v>男子　トライアル F</v>
      </c>
      <c r="H10" s="511"/>
      <c r="I10" s="514">
        <f>F10-1</f>
        <v>-746</v>
      </c>
      <c r="J10" s="111" t="str">
        <f>OP_リーグ戦!BH21</f>
        <v>男子　トライアル A</v>
      </c>
      <c r="L10" s="505"/>
      <c r="M10" s="505"/>
      <c r="N10" s="505"/>
      <c r="O10" s="505"/>
      <c r="P10" s="505"/>
      <c r="Q10" s="505"/>
      <c r="R10" s="505"/>
      <c r="S10" s="505"/>
      <c r="T10" s="505"/>
      <c r="U10" s="505"/>
    </row>
    <row r="11" spans="1:21" ht="20.25" customHeight="1" x14ac:dyDescent="0.2">
      <c r="A11" s="211"/>
      <c r="B11" s="1310"/>
      <c r="C11" s="1300"/>
      <c r="D11" s="1312"/>
      <c r="E11" s="511" t="s">
        <v>24</v>
      </c>
      <c r="F11" s="101">
        <v>3</v>
      </c>
      <c r="G11" s="103" t="str">
        <f>OP_リーグ戦!BR6</f>
        <v>選手権1次(415)負</v>
      </c>
      <c r="H11" s="511" t="s">
        <v>24</v>
      </c>
      <c r="I11" s="101">
        <v>1</v>
      </c>
      <c r="J11" s="509" t="str">
        <f>'1219羽曳野'!S3</f>
        <v>選手権1次(456)負</v>
      </c>
      <c r="L11" s="660"/>
      <c r="M11" s="651"/>
      <c r="N11" s="1325"/>
      <c r="O11" s="1325"/>
      <c r="P11" s="651"/>
      <c r="Q11" s="1325"/>
      <c r="R11" s="1325"/>
      <c r="S11" s="651"/>
      <c r="T11" s="1325"/>
      <c r="U11" s="1325"/>
    </row>
    <row r="12" spans="1:21" ht="20.25" customHeight="1" x14ac:dyDescent="0.2">
      <c r="A12" s="211"/>
      <c r="B12" s="1310"/>
      <c r="C12" s="1300"/>
      <c r="D12" s="1312"/>
      <c r="E12" s="311">
        <v>0.51388888888888895</v>
      </c>
      <c r="F12" s="100">
        <v>2</v>
      </c>
      <c r="G12" s="105" t="str">
        <f>'1219羽曳野'!S24</f>
        <v>選手権1次(414)負</v>
      </c>
      <c r="H12" s="311">
        <v>0.52777777777777779</v>
      </c>
      <c r="I12" s="100">
        <v>4</v>
      </c>
      <c r="J12" s="508" t="str">
        <f>'1219羽曳野'!M12</f>
        <v>選手権1次(373)負</v>
      </c>
      <c r="L12" s="447"/>
      <c r="M12" s="884"/>
      <c r="N12" s="883"/>
      <c r="O12" s="883"/>
      <c r="P12" s="883"/>
      <c r="Q12" s="340"/>
      <c r="R12" s="883"/>
      <c r="S12" s="883"/>
      <c r="T12" s="340"/>
      <c r="U12" s="883"/>
    </row>
    <row r="13" spans="1:21" ht="18" customHeight="1" thickBot="1" x14ac:dyDescent="0.25">
      <c r="A13" s="211"/>
      <c r="B13" s="1310"/>
      <c r="C13" s="1315"/>
      <c r="D13" s="1313"/>
      <c r="E13" s="693" t="s">
        <v>21</v>
      </c>
      <c r="F13" s="299" t="str">
        <f>E15</f>
        <v>④</v>
      </c>
      <c r="G13" s="113" t="s">
        <v>23</v>
      </c>
      <c r="H13" s="308" t="s">
        <v>21</v>
      </c>
      <c r="I13" s="299" t="str">
        <f t="shared" ref="I13" si="0">E15</f>
        <v>④</v>
      </c>
      <c r="J13" s="113" t="s">
        <v>23</v>
      </c>
      <c r="K13" s="883"/>
      <c r="L13" s="888"/>
      <c r="M13" s="884"/>
      <c r="N13" s="885"/>
      <c r="O13" s="884"/>
      <c r="P13" s="883"/>
      <c r="Q13" s="883"/>
      <c r="R13" s="126"/>
      <c r="S13" s="883"/>
      <c r="T13" s="883"/>
      <c r="U13" s="1"/>
    </row>
    <row r="14" spans="1:21" ht="18" customHeight="1" thickBot="1" x14ac:dyDescent="0.25">
      <c r="A14" s="362"/>
      <c r="B14" s="1310"/>
      <c r="C14" s="1299"/>
      <c r="D14" s="361" t="s">
        <v>18</v>
      </c>
      <c r="E14" s="511"/>
      <c r="F14" s="514">
        <f>I10-1</f>
        <v>-747</v>
      </c>
      <c r="G14" s="111" t="str">
        <f>OP_リーグ戦!BH37</f>
        <v>男子　トライアル A</v>
      </c>
      <c r="H14" s="511"/>
      <c r="I14" s="514">
        <f>F14-1</f>
        <v>-748</v>
      </c>
      <c r="J14" s="111" t="str">
        <f>OP_リーグ戦!BN21</f>
        <v>男子　トライアル D</v>
      </c>
    </row>
    <row r="15" spans="1:21" ht="20.25" customHeight="1" x14ac:dyDescent="0.2">
      <c r="A15" s="362"/>
      <c r="B15" s="1310"/>
      <c r="C15" s="1300"/>
      <c r="D15" s="1311"/>
      <c r="E15" s="511" t="s">
        <v>25</v>
      </c>
      <c r="F15" s="101">
        <v>3</v>
      </c>
      <c r="G15" s="103" t="str">
        <f>'1219羽曳野'!M11</f>
        <v>選手権1次(372)負</v>
      </c>
      <c r="H15" s="511" t="s">
        <v>25</v>
      </c>
      <c r="I15" s="101">
        <v>1</v>
      </c>
      <c r="J15" s="509" t="str">
        <f>'1219羽曳野'!S15</f>
        <v>選手権1次(453)負</v>
      </c>
    </row>
    <row r="16" spans="1:21" ht="20.25" customHeight="1" x14ac:dyDescent="0.2">
      <c r="A16" s="362">
        <v>1</v>
      </c>
      <c r="B16" s="1310"/>
      <c r="C16" s="1300"/>
      <c r="D16" s="1312"/>
      <c r="E16" s="512">
        <v>0.56944444444444442</v>
      </c>
      <c r="F16" s="100">
        <v>2</v>
      </c>
      <c r="G16" s="105" t="str">
        <f>'1219羽曳野'!S4</f>
        <v>選手権1次(457)負</v>
      </c>
      <c r="H16" s="512">
        <v>0.58333333333333337</v>
      </c>
      <c r="I16" s="100">
        <v>4</v>
      </c>
      <c r="J16" s="508" t="str">
        <f>'1219羽曳野'!M24</f>
        <v>選手権1次(376)負</v>
      </c>
    </row>
    <row r="17" spans="1:21" ht="18" customHeight="1" thickBot="1" x14ac:dyDescent="0.25">
      <c r="A17" s="511" t="s">
        <v>26</v>
      </c>
      <c r="B17" s="1310"/>
      <c r="C17" s="1315"/>
      <c r="D17" s="1312"/>
      <c r="E17" s="693" t="s">
        <v>21</v>
      </c>
      <c r="F17" s="114" t="str">
        <f>E11</f>
        <v>③</v>
      </c>
      <c r="G17" s="113" t="s">
        <v>23</v>
      </c>
      <c r="H17" s="308" t="s">
        <v>21</v>
      </c>
      <c r="I17" s="299" t="str">
        <f t="shared" ref="I17" si="1">E11</f>
        <v>③</v>
      </c>
      <c r="J17" s="526" t="s">
        <v>23</v>
      </c>
      <c r="K17" s="883"/>
      <c r="L17" s="883"/>
      <c r="M17" s="884"/>
      <c r="N17" s="886"/>
      <c r="O17" s="884"/>
      <c r="P17" s="883"/>
      <c r="Q17" s="883"/>
      <c r="R17" s="126"/>
      <c r="S17" s="883"/>
      <c r="T17" s="883"/>
      <c r="U17" s="1"/>
    </row>
    <row r="18" spans="1:21" ht="18" customHeight="1" x14ac:dyDescent="0.2">
      <c r="A18" s="511">
        <v>22</v>
      </c>
      <c r="B18" s="1310"/>
      <c r="C18" s="1299"/>
      <c r="D18" s="1328"/>
      <c r="E18" s="511"/>
      <c r="F18" s="514">
        <f>I14-1</f>
        <v>-749</v>
      </c>
      <c r="G18" s="111" t="str">
        <f>OP_リーグ戦!BJ21</f>
        <v>男子　トライアル B</v>
      </c>
      <c r="H18" s="511"/>
      <c r="I18" s="514">
        <f>F18-1</f>
        <v>-750</v>
      </c>
      <c r="J18" s="111" t="str">
        <f>OP_リーグ戦!BL21</f>
        <v>男子　トライアル C</v>
      </c>
      <c r="L18" s="883"/>
      <c r="M18" s="884"/>
      <c r="N18" s="886"/>
      <c r="O18" s="884"/>
      <c r="P18" s="265"/>
      <c r="Q18" s="883"/>
      <c r="R18" s="1"/>
      <c r="S18" s="265"/>
      <c r="T18" s="883"/>
      <c r="U18" s="1"/>
    </row>
    <row r="19" spans="1:21" ht="20.25" customHeight="1" x14ac:dyDescent="0.2">
      <c r="A19" s="511" t="s">
        <v>11</v>
      </c>
      <c r="B19" s="1310"/>
      <c r="C19" s="1300"/>
      <c r="D19" s="1328"/>
      <c r="E19" s="511" t="s">
        <v>27</v>
      </c>
      <c r="F19" s="101">
        <v>1</v>
      </c>
      <c r="G19" s="509" t="str">
        <f>'1219羽曳野'!S7</f>
        <v>選手権1次(455)負</v>
      </c>
      <c r="H19" s="511" t="s">
        <v>27</v>
      </c>
      <c r="I19" s="101">
        <v>1</v>
      </c>
      <c r="J19" s="509" t="str">
        <f>'1219羽曳野'!S11</f>
        <v>選手権1次(454)負</v>
      </c>
      <c r="L19" s="883"/>
      <c r="M19" s="884"/>
      <c r="N19" s="886"/>
      <c r="O19" s="884"/>
      <c r="P19" s="883"/>
      <c r="Q19" s="122"/>
      <c r="R19" s="123"/>
      <c r="S19" s="883"/>
      <c r="T19" s="122"/>
      <c r="U19" s="123"/>
    </row>
    <row r="20" spans="1:21" ht="20.25" customHeight="1" x14ac:dyDescent="0.2">
      <c r="A20" s="211" t="s">
        <v>28</v>
      </c>
      <c r="B20" s="1310"/>
      <c r="C20" s="1300"/>
      <c r="D20" s="1328"/>
      <c r="E20" s="512">
        <v>0.625</v>
      </c>
      <c r="F20" s="100">
        <v>4</v>
      </c>
      <c r="G20" s="508" t="str">
        <f>'1219羽曳野'!M16</f>
        <v>選手権1次(374)負</v>
      </c>
      <c r="H20" s="512">
        <v>0.63888888888888895</v>
      </c>
      <c r="I20" s="100">
        <v>4</v>
      </c>
      <c r="J20" s="508" t="str">
        <f>'1219羽曳野'!M20</f>
        <v>選手権1次(375)負</v>
      </c>
    </row>
    <row r="21" spans="1:21" ht="18" customHeight="1" thickBot="1" x14ac:dyDescent="0.25">
      <c r="A21" s="511"/>
      <c r="B21" s="1310"/>
      <c r="C21" s="1315"/>
      <c r="D21" s="1328"/>
      <c r="E21" s="693" t="s">
        <v>21</v>
      </c>
      <c r="F21" s="299" t="str">
        <f>E23</f>
        <v>⑥</v>
      </c>
      <c r="G21" s="113" t="s">
        <v>23</v>
      </c>
      <c r="H21" s="308" t="s">
        <v>21</v>
      </c>
      <c r="I21" s="299" t="str">
        <f t="shared" ref="I21" si="2">E23</f>
        <v>⑥</v>
      </c>
      <c r="J21" s="113" t="s">
        <v>23</v>
      </c>
      <c r="K21" s="651"/>
      <c r="L21" s="660"/>
      <c r="M21" s="651"/>
      <c r="N21" s="1325"/>
      <c r="O21" s="1325"/>
      <c r="P21" s="651"/>
      <c r="Q21" s="1325"/>
      <c r="R21" s="1325"/>
      <c r="S21" s="651"/>
      <c r="T21" s="1325"/>
      <c r="U21" s="1325"/>
    </row>
    <row r="22" spans="1:21" ht="18" customHeight="1" x14ac:dyDescent="0.2">
      <c r="A22" s="431"/>
      <c r="B22" s="1310"/>
      <c r="C22" s="1299"/>
      <c r="D22" s="1328"/>
      <c r="E22" s="511"/>
      <c r="F22" s="514">
        <f>I18-1</f>
        <v>-751</v>
      </c>
      <c r="G22" s="111" t="str">
        <f>OP_リーグ戦!BP21</f>
        <v>男子　トライアル E</v>
      </c>
      <c r="H22" s="511"/>
      <c r="I22" s="514">
        <f>F22-1</f>
        <v>-752</v>
      </c>
      <c r="J22" s="111" t="str">
        <f>'0110,15丸善,'!G18</f>
        <v>男子　チャレンジⅡ さ</v>
      </c>
      <c r="L22" s="447"/>
      <c r="M22" s="1324"/>
      <c r="N22" s="651"/>
      <c r="O22" s="651"/>
      <c r="P22" s="651"/>
      <c r="Q22" s="340"/>
      <c r="R22" s="651"/>
      <c r="S22" s="651"/>
      <c r="T22" s="340"/>
      <c r="U22" s="651"/>
    </row>
    <row r="23" spans="1:21" ht="20.25" customHeight="1" x14ac:dyDescent="0.2">
      <c r="A23" s="431"/>
      <c r="B23" s="1310"/>
      <c r="C23" s="1300"/>
      <c r="D23" s="1328"/>
      <c r="E23" s="511" t="s">
        <v>30</v>
      </c>
      <c r="F23" s="101">
        <v>1</v>
      </c>
      <c r="G23" s="509" t="str">
        <f>'1219羽曳野'!S19</f>
        <v>選手権1次(452)負</v>
      </c>
      <c r="H23" s="511" t="s">
        <v>30</v>
      </c>
      <c r="I23" s="101">
        <v>6</v>
      </c>
      <c r="J23" s="103" t="str">
        <f>'1121岸和田'!N13</f>
        <v>4部 た6位</v>
      </c>
      <c r="L23" s="660"/>
      <c r="M23" s="1324"/>
      <c r="N23" s="1326"/>
      <c r="O23" s="1324"/>
      <c r="P23" s="651"/>
      <c r="Q23" s="651"/>
      <c r="R23" s="126"/>
      <c r="S23" s="651"/>
      <c r="T23" s="651"/>
      <c r="U23" s="1"/>
    </row>
    <row r="24" spans="1:21" ht="20.25" customHeight="1" x14ac:dyDescent="0.2">
      <c r="A24" s="431"/>
      <c r="B24" s="1310"/>
      <c r="C24" s="1300"/>
      <c r="D24" s="1328"/>
      <c r="E24" s="512">
        <v>0.68055555555555547</v>
      </c>
      <c r="F24" s="100">
        <v>4</v>
      </c>
      <c r="G24" s="508" t="str">
        <f>'1219羽曳野'!M8</f>
        <v>選手権1次(377)負</v>
      </c>
      <c r="H24" s="512">
        <v>0.69444444444444453</v>
      </c>
      <c r="I24" s="100">
        <v>4</v>
      </c>
      <c r="J24" s="105" t="str">
        <f>'1121岸和田'!H13</f>
        <v>4部 と4位</v>
      </c>
      <c r="L24" s="651"/>
      <c r="M24" s="1324"/>
      <c r="N24" s="1327"/>
      <c r="O24" s="1324"/>
      <c r="P24" s="265"/>
      <c r="Q24" s="651"/>
      <c r="R24" s="1"/>
      <c r="S24" s="265"/>
      <c r="T24" s="651"/>
      <c r="U24" s="1"/>
    </row>
    <row r="25" spans="1:21" ht="18" customHeight="1" thickBot="1" x14ac:dyDescent="0.25">
      <c r="A25" s="431"/>
      <c r="B25" s="1310"/>
      <c r="C25" s="1315"/>
      <c r="D25" s="1385"/>
      <c r="E25" s="693" t="s">
        <v>21</v>
      </c>
      <c r="F25" s="114" t="str">
        <f>E19</f>
        <v>⑤</v>
      </c>
      <c r="G25" s="113" t="s">
        <v>23</v>
      </c>
      <c r="H25" s="308" t="s">
        <v>21</v>
      </c>
      <c r="I25" s="299" t="str">
        <f t="shared" ref="I25" si="3">E19</f>
        <v>⑤</v>
      </c>
      <c r="J25" s="526" t="s">
        <v>23</v>
      </c>
      <c r="K25" s="651"/>
      <c r="L25" s="651"/>
      <c r="M25" s="1324"/>
      <c r="N25" s="1327"/>
      <c r="O25" s="1324"/>
      <c r="P25" s="651"/>
      <c r="Q25" s="122"/>
      <c r="R25" s="123"/>
      <c r="S25" s="651"/>
      <c r="T25" s="122"/>
      <c r="U25" s="123"/>
    </row>
    <row r="26" spans="1:21" ht="18" customHeight="1" thickBot="1" x14ac:dyDescent="0.25">
      <c r="A26" s="431"/>
      <c r="B26" s="1310"/>
      <c r="C26" s="1299"/>
      <c r="D26" s="516" t="s">
        <v>18</v>
      </c>
      <c r="E26" s="511"/>
      <c r="F26" s="514"/>
      <c r="G26" s="515"/>
      <c r="H26" s="511"/>
      <c r="I26" s="339"/>
      <c r="J26" s="515"/>
      <c r="L26" s="651"/>
      <c r="M26" s="1324"/>
      <c r="N26" s="1326"/>
      <c r="O26" s="1324"/>
      <c r="P26" s="651"/>
      <c r="Q26" s="340"/>
      <c r="R26" s="651"/>
      <c r="S26" s="651"/>
      <c r="T26" s="340"/>
      <c r="U26" s="651"/>
    </row>
    <row r="27" spans="1:21" ht="20.25" customHeight="1" x14ac:dyDescent="0.2">
      <c r="A27" s="431"/>
      <c r="B27" s="1310"/>
      <c r="C27" s="1300"/>
      <c r="D27" s="1345"/>
      <c r="E27" s="511" t="s">
        <v>31</v>
      </c>
      <c r="F27" s="510"/>
      <c r="G27" s="509"/>
      <c r="H27" s="511" t="s">
        <v>31</v>
      </c>
      <c r="I27" s="510"/>
      <c r="J27" s="509"/>
      <c r="L27" s="651"/>
      <c r="M27" s="1324"/>
      <c r="N27" s="1327"/>
      <c r="O27" s="1324"/>
      <c r="P27" s="651"/>
      <c r="Q27" s="651"/>
      <c r="R27" s="126"/>
      <c r="S27" s="651"/>
      <c r="T27" s="651"/>
      <c r="U27" s="1"/>
    </row>
    <row r="28" spans="1:21" ht="20.25" customHeight="1" x14ac:dyDescent="0.2">
      <c r="A28" s="211"/>
      <c r="B28" s="1310"/>
      <c r="C28" s="1300"/>
      <c r="D28" s="1328"/>
      <c r="E28" s="512"/>
      <c r="F28" s="513"/>
      <c r="G28" s="508"/>
      <c r="H28" s="265"/>
      <c r="I28" s="513"/>
      <c r="J28" s="759"/>
      <c r="L28" s="651"/>
      <c r="M28" s="1324"/>
      <c r="N28" s="1327"/>
      <c r="O28" s="1324"/>
      <c r="P28" s="265"/>
      <c r="Q28" s="651"/>
      <c r="R28" s="1"/>
      <c r="S28" s="265"/>
      <c r="T28" s="651"/>
      <c r="U28" s="1"/>
    </row>
    <row r="29" spans="1:21" ht="18" customHeight="1" thickBot="1" x14ac:dyDescent="0.25">
      <c r="A29" s="211"/>
      <c r="B29" s="1310"/>
      <c r="C29" s="1315"/>
      <c r="D29" s="1328"/>
      <c r="E29" s="693" t="s">
        <v>21</v>
      </c>
      <c r="F29" s="114"/>
      <c r="G29" s="113"/>
      <c r="H29" s="308" t="s">
        <v>21</v>
      </c>
      <c r="I29" s="114"/>
      <c r="J29" s="697"/>
      <c r="K29" s="651"/>
      <c r="L29" s="651"/>
      <c r="M29" s="1324"/>
      <c r="N29" s="1327"/>
      <c r="O29" s="1324"/>
      <c r="P29" s="651"/>
      <c r="Q29" s="122"/>
      <c r="R29" s="123"/>
      <c r="S29" s="651"/>
      <c r="T29" s="122"/>
      <c r="U29" s="123"/>
    </row>
    <row r="30" spans="1:21" ht="18" customHeight="1" x14ac:dyDescent="0.2">
      <c r="A30" s="211"/>
      <c r="B30" s="1310"/>
      <c r="C30" s="1299"/>
      <c r="D30" s="1312"/>
      <c r="E30" s="684"/>
      <c r="F30" s="517"/>
      <c r="G30" s="518"/>
      <c r="H30" s="211"/>
      <c r="I30" s="339"/>
      <c r="J30" s="653"/>
      <c r="L30" s="651"/>
      <c r="M30" s="652"/>
      <c r="N30" s="662"/>
      <c r="O30" s="652"/>
      <c r="P30" s="651"/>
      <c r="Q30" s="340"/>
      <c r="R30" s="651"/>
      <c r="S30" s="651"/>
      <c r="T30" s="340"/>
      <c r="U30" s="651"/>
    </row>
    <row r="31" spans="1:21" ht="20.25" customHeight="1" x14ac:dyDescent="0.2">
      <c r="A31" s="211"/>
      <c r="B31" s="1310"/>
      <c r="C31" s="1300"/>
      <c r="D31" s="1312"/>
      <c r="E31" s="684" t="s">
        <v>32</v>
      </c>
      <c r="F31" s="510"/>
      <c r="G31" s="509"/>
      <c r="H31" s="211" t="s">
        <v>32</v>
      </c>
      <c r="I31" s="510"/>
      <c r="J31" s="103"/>
      <c r="L31" s="651"/>
      <c r="M31" s="652"/>
      <c r="N31" s="665"/>
      <c r="O31" s="652"/>
      <c r="P31" s="651"/>
      <c r="Q31" s="651"/>
      <c r="R31" s="1"/>
      <c r="S31" s="651"/>
      <c r="T31" s="651"/>
      <c r="U31" s="1"/>
    </row>
    <row r="32" spans="1:21" ht="20.25" customHeight="1" x14ac:dyDescent="0.2">
      <c r="A32" s="211"/>
      <c r="B32" s="511"/>
      <c r="C32" s="1300"/>
      <c r="D32" s="1312"/>
      <c r="E32" s="265"/>
      <c r="F32" s="513"/>
      <c r="G32" s="508"/>
      <c r="H32" s="265"/>
      <c r="I32" s="513"/>
      <c r="J32" s="105"/>
      <c r="L32" s="505"/>
      <c r="M32" s="505"/>
      <c r="N32" s="505"/>
      <c r="O32" s="505"/>
      <c r="P32" s="505"/>
      <c r="Q32" s="505"/>
      <c r="R32" s="505"/>
      <c r="S32" s="505"/>
      <c r="T32" s="505"/>
      <c r="U32" s="505"/>
    </row>
    <row r="33" spans="1:21" ht="18" customHeight="1" thickBot="1" x14ac:dyDescent="0.25">
      <c r="A33" s="655"/>
      <c r="B33" s="654"/>
      <c r="C33" s="1301"/>
      <c r="D33" s="1313"/>
      <c r="E33" s="117" t="s">
        <v>21</v>
      </c>
      <c r="F33" s="114"/>
      <c r="G33" s="113"/>
      <c r="H33" s="688" t="s">
        <v>21</v>
      </c>
      <c r="I33" s="114"/>
      <c r="J33" s="113"/>
      <c r="L33" s="505"/>
      <c r="M33" s="505"/>
      <c r="N33" s="505"/>
      <c r="O33" s="505"/>
      <c r="P33" s="505"/>
      <c r="Q33" s="505"/>
      <c r="R33" s="505"/>
      <c r="S33" s="505"/>
      <c r="T33" s="505"/>
      <c r="U33" s="505"/>
    </row>
    <row r="34" spans="1:21" ht="18" customHeight="1" x14ac:dyDescent="0.2">
      <c r="C34" s="651"/>
      <c r="D34" s="440"/>
      <c r="K34" s="651"/>
      <c r="N34" s="651"/>
      <c r="O34" s="440"/>
    </row>
    <row r="35" spans="1:21" ht="20.25" customHeight="1" x14ac:dyDescent="0.2">
      <c r="C35" s="651"/>
      <c r="D35" s="440"/>
      <c r="K35" s="651"/>
      <c r="N35" s="651"/>
      <c r="O35" s="440"/>
    </row>
  </sheetData>
  <mergeCells count="32">
    <mergeCell ref="Q11:R11"/>
    <mergeCell ref="T11:U11"/>
    <mergeCell ref="Q21:R21"/>
    <mergeCell ref="T21:U21"/>
    <mergeCell ref="N21:O21"/>
    <mergeCell ref="M22:M29"/>
    <mergeCell ref="N23:N25"/>
    <mergeCell ref="O23:O29"/>
    <mergeCell ref="O3:O9"/>
    <mergeCell ref="N11:O11"/>
    <mergeCell ref="C3:C5"/>
    <mergeCell ref="D3:D13"/>
    <mergeCell ref="N3:N5"/>
    <mergeCell ref="B4:B31"/>
    <mergeCell ref="C6:C9"/>
    <mergeCell ref="N6:N9"/>
    <mergeCell ref="C10:C13"/>
    <mergeCell ref="M2:M9"/>
    <mergeCell ref="C26:C29"/>
    <mergeCell ref="N26:N29"/>
    <mergeCell ref="D27:D33"/>
    <mergeCell ref="C30:C33"/>
    <mergeCell ref="C14:C17"/>
    <mergeCell ref="D15:D25"/>
    <mergeCell ref="C18:C21"/>
    <mergeCell ref="C22:C25"/>
    <mergeCell ref="T1:U1"/>
    <mergeCell ref="C1:D1"/>
    <mergeCell ref="F1:G1"/>
    <mergeCell ref="I1:J1"/>
    <mergeCell ref="N1:O1"/>
    <mergeCell ref="Q1:R1"/>
  </mergeCells>
  <phoneticPr fontId="20"/>
  <dataValidations count="1">
    <dataValidation imeMode="halfAlpha" allowBlank="1" showInputMessage="1" showErrorMessage="1" sqref="U23 U3 R23 R3 U7 U27 U13 R13 U17 R27 U31 R7 R31 J32 G8 J19:J20 G19:G20 J8 G4 G27:G28 G23:G24 G12 G31:G32 R17 J4 G16 J15:J16 J27:J28 J11:J12 J24" xr:uid="{00000000-0002-0000-3700-000000000000}"/>
  </dataValidations>
  <pageMargins left="0.7" right="0.7" top="0.48" bottom="0.42" header="0.3" footer="0.3"/>
  <pageSetup paperSize="9" scale="91"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V35"/>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6.6640625" style="505" customWidth="1"/>
    <col min="9" max="9" width="5.6640625" style="505" customWidth="1"/>
    <col min="10" max="10" width="18.6640625" style="505" customWidth="1"/>
    <col min="11" max="11" width="3.6640625" style="151" customWidth="1"/>
    <col min="12" max="13" width="6.6640625" style="505" hidden="1" customWidth="1"/>
    <col min="14" max="14" width="8.88671875" style="505" hidden="1" customWidth="1"/>
    <col min="15" max="15" width="5.109375" style="505" hidden="1" customWidth="1"/>
    <col min="16" max="16" width="6.6640625" style="505" hidden="1" customWidth="1"/>
    <col min="17" max="17" width="5.6640625" style="505" hidden="1" customWidth="1"/>
    <col min="18" max="18" width="18.6640625" style="505" hidden="1" customWidth="1"/>
    <col min="19" max="19" width="6.6640625" style="505" hidden="1" customWidth="1"/>
    <col min="20" max="20" width="5.6640625" style="505" hidden="1" customWidth="1"/>
    <col min="21" max="21" width="18.6640625" style="505" hidden="1" customWidth="1"/>
    <col min="22" max="16384" width="8.88671875" style="505"/>
  </cols>
  <sheetData>
    <row r="1" spans="1:22" ht="18" customHeight="1" thickBot="1" x14ac:dyDescent="0.25">
      <c r="A1" s="365" t="s">
        <v>11</v>
      </c>
      <c r="B1" s="364" t="s">
        <v>12</v>
      </c>
      <c r="C1" s="1307" t="s">
        <v>13</v>
      </c>
      <c r="D1" s="1308"/>
      <c r="E1" s="364" t="s">
        <v>14</v>
      </c>
      <c r="F1" s="1307" t="s">
        <v>15</v>
      </c>
      <c r="G1" s="1308"/>
      <c r="H1" s="364" t="s">
        <v>14</v>
      </c>
      <c r="I1" s="1309" t="s">
        <v>16</v>
      </c>
      <c r="J1" s="1308"/>
      <c r="K1" s="651"/>
      <c r="L1" s="732" t="s">
        <v>11</v>
      </c>
      <c r="M1" s="733" t="s">
        <v>12</v>
      </c>
      <c r="N1" s="1342" t="s">
        <v>13</v>
      </c>
      <c r="O1" s="1331"/>
      <c r="P1" s="896" t="s">
        <v>14</v>
      </c>
      <c r="Q1" s="1342" t="s">
        <v>15</v>
      </c>
      <c r="R1" s="1331"/>
      <c r="S1" s="733" t="s">
        <v>14</v>
      </c>
      <c r="T1" s="1330" t="s">
        <v>16</v>
      </c>
      <c r="U1" s="1331"/>
      <c r="V1" s="151"/>
    </row>
    <row r="2" spans="1:22" ht="18" customHeight="1" thickBot="1" x14ac:dyDescent="0.25">
      <c r="A2" s="442"/>
      <c r="B2" s="511"/>
      <c r="C2" s="360" t="s">
        <v>17</v>
      </c>
      <c r="D2" s="361" t="s">
        <v>18</v>
      </c>
      <c r="E2" s="511"/>
      <c r="F2" s="514">
        <v>-761</v>
      </c>
      <c r="G2" s="111" t="str">
        <f>'0122,23千島'!J22</f>
        <v>男子　チャレンジⅡ さ</v>
      </c>
      <c r="H2" s="511"/>
      <c r="I2" s="514">
        <f>F2-1</f>
        <v>-762</v>
      </c>
      <c r="J2" s="818" t="str">
        <f>OP_リーグ戦!DH37</f>
        <v>女子 チャレンジ チャンピオンS</v>
      </c>
      <c r="K2" s="651"/>
      <c r="L2" s="735"/>
      <c r="M2" s="1332" t="s">
        <v>367</v>
      </c>
      <c r="N2" s="736" t="s">
        <v>17</v>
      </c>
      <c r="O2" s="737" t="s">
        <v>18</v>
      </c>
      <c r="P2" s="738"/>
      <c r="Q2" s="323"/>
      <c r="R2" s="739"/>
      <c r="S2" s="738"/>
      <c r="T2" s="323"/>
      <c r="U2" s="739"/>
      <c r="V2" s="151"/>
    </row>
    <row r="3" spans="1:22" ht="20.25" customHeight="1" x14ac:dyDescent="0.2">
      <c r="A3" s="211"/>
      <c r="B3" s="511"/>
      <c r="C3" s="1314"/>
      <c r="D3" s="1311"/>
      <c r="E3" s="511" t="s">
        <v>19</v>
      </c>
      <c r="F3" s="101">
        <v>5</v>
      </c>
      <c r="G3" s="103" t="str">
        <f>'1121岸和田'!N12</f>
        <v>4部 た2位</v>
      </c>
      <c r="H3" s="511" t="s">
        <v>19</v>
      </c>
      <c r="I3" s="101"/>
      <c r="J3" s="103" t="str">
        <f>OP_リーグ戦!DH6</f>
        <v>L1位</v>
      </c>
      <c r="K3" s="651"/>
      <c r="L3" s="740">
        <v>2</v>
      </c>
      <c r="M3" s="1333"/>
      <c r="N3" s="1344">
        <f>R7</f>
        <v>0</v>
      </c>
      <c r="O3" s="1335"/>
      <c r="P3" s="341" t="s">
        <v>19</v>
      </c>
      <c r="Q3" s="325"/>
      <c r="R3" s="326"/>
      <c r="S3" s="341" t="s">
        <v>19</v>
      </c>
      <c r="T3" s="325"/>
      <c r="U3" s="326"/>
      <c r="V3" s="151"/>
    </row>
    <row r="4" spans="1:22" ht="20.25" customHeight="1" x14ac:dyDescent="0.2">
      <c r="A4" s="211"/>
      <c r="B4" s="1310" t="s">
        <v>367</v>
      </c>
      <c r="C4" s="1300"/>
      <c r="D4" s="1312"/>
      <c r="E4" s="512">
        <v>0.40277777777777773</v>
      </c>
      <c r="F4" s="100">
        <v>3</v>
      </c>
      <c r="G4" s="148" t="str">
        <f>'1121岸和田'!H12</f>
        <v>4部 て5位</v>
      </c>
      <c r="H4" s="512">
        <v>0.41666666666666702</v>
      </c>
      <c r="I4" s="100"/>
      <c r="J4" s="105" t="str">
        <f>'0213,19千島,0223美原'!R8</f>
        <v>K1位</v>
      </c>
      <c r="K4" s="651"/>
      <c r="L4" s="741" t="s">
        <v>26</v>
      </c>
      <c r="M4" s="1333"/>
      <c r="N4" s="1339"/>
      <c r="O4" s="1336"/>
      <c r="P4" s="342">
        <v>0.72916666666666663</v>
      </c>
      <c r="Q4" s="327"/>
      <c r="R4" s="328"/>
      <c r="S4" s="342">
        <v>0.74305555555555547</v>
      </c>
      <c r="T4" s="327"/>
      <c r="U4" s="332"/>
      <c r="V4" s="151"/>
    </row>
    <row r="5" spans="1:22" ht="18" customHeight="1" thickBot="1" x14ac:dyDescent="0.25">
      <c r="A5" s="211"/>
      <c r="B5" s="1310"/>
      <c r="C5" s="1315"/>
      <c r="D5" s="1312"/>
      <c r="E5" s="693" t="s">
        <v>21</v>
      </c>
      <c r="F5" s="299" t="str">
        <f>E7</f>
        <v>②</v>
      </c>
      <c r="G5" s="113" t="s">
        <v>23</v>
      </c>
      <c r="H5" s="308" t="s">
        <v>21</v>
      </c>
      <c r="I5" s="299" t="str">
        <f>E7</f>
        <v>②</v>
      </c>
      <c r="J5" s="113" t="s">
        <v>23</v>
      </c>
      <c r="K5" s="651"/>
      <c r="L5" s="741">
        <v>5</v>
      </c>
      <c r="M5" s="1333"/>
      <c r="N5" s="1340"/>
      <c r="O5" s="1336"/>
      <c r="P5" s="860" t="s">
        <v>21</v>
      </c>
      <c r="Q5" s="743" t="str">
        <f>P7</f>
        <v>②</v>
      </c>
      <c r="R5" s="826" t="s">
        <v>23</v>
      </c>
      <c r="S5" s="352" t="s">
        <v>21</v>
      </c>
      <c r="T5" s="743" t="str">
        <f>P7</f>
        <v>②</v>
      </c>
      <c r="U5" s="826" t="s">
        <v>23</v>
      </c>
      <c r="V5" s="151"/>
    </row>
    <row r="6" spans="1:22" ht="18" customHeight="1" x14ac:dyDescent="0.2">
      <c r="A6" s="211"/>
      <c r="B6" s="1310"/>
      <c r="C6" s="1299"/>
      <c r="D6" s="1312"/>
      <c r="E6" s="511"/>
      <c r="F6" s="514">
        <f>I2-1</f>
        <v>-763</v>
      </c>
      <c r="G6" s="111" t="str">
        <f>OP_リーグ戦!CO45</f>
        <v>男子　チャレンジⅡ し</v>
      </c>
      <c r="H6" s="511"/>
      <c r="I6" s="514">
        <f>F6-1</f>
        <v>-764</v>
      </c>
      <c r="J6" s="818" t="str">
        <f>OP_リーグ戦!DL9</f>
        <v>女子 チャレンジ 7位決定リーグ</v>
      </c>
      <c r="K6" s="651"/>
      <c r="L6" s="741" t="s">
        <v>11</v>
      </c>
      <c r="M6" s="1333"/>
      <c r="N6" s="1383">
        <f>R4</f>
        <v>0</v>
      </c>
      <c r="O6" s="1336"/>
      <c r="P6" s="341"/>
      <c r="Q6" s="323"/>
      <c r="R6" s="739"/>
      <c r="S6" s="341"/>
      <c r="T6" s="323"/>
      <c r="U6" s="739"/>
      <c r="V6" s="151"/>
    </row>
    <row r="7" spans="1:22" ht="20.25" customHeight="1" x14ac:dyDescent="0.2">
      <c r="A7" s="211"/>
      <c r="B7" s="1310"/>
      <c r="C7" s="1300"/>
      <c r="D7" s="1312"/>
      <c r="E7" s="511" t="s">
        <v>22</v>
      </c>
      <c r="F7" s="101">
        <v>5</v>
      </c>
      <c r="G7" s="103" t="str">
        <f>OP_リーグ戦!CO10</f>
        <v>4部 た3位</v>
      </c>
      <c r="H7" s="511" t="s">
        <v>22</v>
      </c>
      <c r="I7" s="101"/>
      <c r="J7" s="509" t="str">
        <f>'0213,19千島,0223美原'!R3</f>
        <v>J3位</v>
      </c>
      <c r="K7" s="651"/>
      <c r="L7" s="745" t="s">
        <v>28</v>
      </c>
      <c r="M7" s="1333"/>
      <c r="N7" s="1339"/>
      <c r="O7" s="1336"/>
      <c r="P7" s="341" t="s">
        <v>22</v>
      </c>
      <c r="Q7" s="325"/>
      <c r="R7" s="326"/>
      <c r="S7" s="341" t="s">
        <v>22</v>
      </c>
      <c r="T7" s="325"/>
      <c r="U7" s="326"/>
      <c r="V7" s="151"/>
    </row>
    <row r="8" spans="1:22" ht="20.25" customHeight="1" x14ac:dyDescent="0.2">
      <c r="A8" s="211"/>
      <c r="B8" s="1310"/>
      <c r="C8" s="1300"/>
      <c r="D8" s="1312"/>
      <c r="E8" s="512">
        <v>0.45833333333333331</v>
      </c>
      <c r="F8" s="100">
        <v>3</v>
      </c>
      <c r="G8" s="148" t="str">
        <f>'1121岸和田'!H8</f>
        <v>4部 て2位</v>
      </c>
      <c r="H8" s="512">
        <v>0.47222222222222227</v>
      </c>
      <c r="I8" s="100"/>
      <c r="J8" s="105" t="str">
        <f>OP_リーグ戦!DL6</f>
        <v>L3位</v>
      </c>
      <c r="K8" s="651"/>
      <c r="L8" s="745"/>
      <c r="M8" s="1333"/>
      <c r="N8" s="1339"/>
      <c r="O8" s="1336"/>
      <c r="P8" s="342">
        <v>0.78472222222222221</v>
      </c>
      <c r="Q8" s="327"/>
      <c r="R8" s="332"/>
      <c r="S8" s="342">
        <v>0.79861111111111116</v>
      </c>
      <c r="T8" s="327"/>
      <c r="U8" s="332"/>
      <c r="V8" s="151"/>
    </row>
    <row r="9" spans="1:22" ht="18" customHeight="1" thickBot="1" x14ac:dyDescent="0.25">
      <c r="A9" s="211"/>
      <c r="B9" s="1310"/>
      <c r="C9" s="1315"/>
      <c r="D9" s="1312"/>
      <c r="E9" s="693" t="s">
        <v>21</v>
      </c>
      <c r="F9" s="114" t="str">
        <f>E3</f>
        <v>①</v>
      </c>
      <c r="G9" s="113" t="s">
        <v>23</v>
      </c>
      <c r="H9" s="308" t="s">
        <v>21</v>
      </c>
      <c r="I9" s="299" t="str">
        <f>E3</f>
        <v>①</v>
      </c>
      <c r="J9" s="113" t="s">
        <v>23</v>
      </c>
      <c r="K9" s="651"/>
      <c r="L9" s="863"/>
      <c r="M9" s="1334"/>
      <c r="N9" s="1343"/>
      <c r="O9" s="1337"/>
      <c r="P9" s="860" t="s">
        <v>21</v>
      </c>
      <c r="Q9" s="757" t="str">
        <f>P3</f>
        <v>①</v>
      </c>
      <c r="R9" s="758" t="s">
        <v>23</v>
      </c>
      <c r="S9" s="860" t="s">
        <v>21</v>
      </c>
      <c r="T9" s="743" t="str">
        <f>P3</f>
        <v>①</v>
      </c>
      <c r="U9" s="826" t="s">
        <v>23</v>
      </c>
      <c r="V9" s="151"/>
    </row>
    <row r="10" spans="1:22" ht="18" customHeight="1" x14ac:dyDescent="0.2">
      <c r="A10" s="211"/>
      <c r="B10" s="1310"/>
      <c r="C10" s="1299"/>
      <c r="D10" s="1312"/>
      <c r="E10" s="511"/>
      <c r="F10" s="514">
        <f>I6-1</f>
        <v>-765</v>
      </c>
      <c r="G10" s="111" t="str">
        <f>OP_リーグ戦!CS45</f>
        <v>男子　チャレンジⅡ せ</v>
      </c>
      <c r="H10" s="511"/>
      <c r="I10" s="514">
        <f>F10-1</f>
        <v>-766</v>
      </c>
      <c r="J10" s="111" t="str">
        <f>'0129,0205千島'!G6</f>
        <v>男子　チャレンジⅡ し</v>
      </c>
      <c r="V10" s="151"/>
    </row>
    <row r="11" spans="1:22" ht="20.25" customHeight="1" x14ac:dyDescent="0.2">
      <c r="A11" s="211"/>
      <c r="B11" s="1310"/>
      <c r="C11" s="1300"/>
      <c r="D11" s="1312"/>
      <c r="E11" s="511" t="s">
        <v>24</v>
      </c>
      <c r="F11" s="101">
        <v>5</v>
      </c>
      <c r="G11" s="103" t="str">
        <f>OP_リーグ戦!CS10</f>
        <v>4部 た5位</v>
      </c>
      <c r="H11" s="511" t="s">
        <v>24</v>
      </c>
      <c r="I11" s="101">
        <v>2</v>
      </c>
      <c r="J11" s="103" t="str">
        <f>'1121岸和田'!K5</f>
        <v>4部 つ4位</v>
      </c>
      <c r="L11" s="660"/>
      <c r="M11" s="651"/>
      <c r="N11" s="1325"/>
      <c r="O11" s="1325"/>
      <c r="P11" s="651"/>
      <c r="Q11" s="1325"/>
      <c r="R11" s="1325"/>
      <c r="S11" s="651"/>
      <c r="T11" s="1325"/>
      <c r="U11" s="1325"/>
      <c r="V11" s="151"/>
    </row>
    <row r="12" spans="1:22" ht="20.25" customHeight="1" x14ac:dyDescent="0.2">
      <c r="A12" s="211"/>
      <c r="B12" s="1310"/>
      <c r="C12" s="1300"/>
      <c r="D12" s="1312"/>
      <c r="E12" s="311">
        <v>0.51388888888888895</v>
      </c>
      <c r="F12" s="100">
        <v>3</v>
      </c>
      <c r="G12" s="148" t="str">
        <f>'1121岸和田'!N8</f>
        <v>4部 て4位</v>
      </c>
      <c r="H12" s="311">
        <v>0.52777777777777779</v>
      </c>
      <c r="I12" s="100">
        <v>4</v>
      </c>
      <c r="J12" s="508" t="str">
        <f>'1121岸和田'!H9</f>
        <v>4部 と5位</v>
      </c>
      <c r="L12" s="447"/>
      <c r="M12" s="892"/>
      <c r="N12" s="893"/>
      <c r="O12" s="651"/>
      <c r="P12" s="651"/>
      <c r="Q12" s="340"/>
      <c r="R12" s="651"/>
      <c r="S12" s="651"/>
      <c r="T12" s="340"/>
      <c r="U12" s="651"/>
      <c r="V12" s="151"/>
    </row>
    <row r="13" spans="1:22" ht="18" customHeight="1" thickBot="1" x14ac:dyDescent="0.25">
      <c r="A13" s="211"/>
      <c r="B13" s="1310"/>
      <c r="C13" s="1315"/>
      <c r="D13" s="1313"/>
      <c r="E13" s="693" t="s">
        <v>21</v>
      </c>
      <c r="F13" s="299" t="str">
        <f>E15</f>
        <v>④</v>
      </c>
      <c r="G13" s="113" t="s">
        <v>23</v>
      </c>
      <c r="H13" s="308" t="s">
        <v>21</v>
      </c>
      <c r="I13" s="299" t="str">
        <f t="shared" ref="I13" si="0">E15</f>
        <v>④</v>
      </c>
      <c r="J13" s="113" t="s">
        <v>23</v>
      </c>
      <c r="K13" s="893"/>
      <c r="L13" s="897"/>
      <c r="M13" s="892"/>
      <c r="N13" s="894"/>
      <c r="O13" s="1324"/>
      <c r="P13" s="651"/>
      <c r="Q13" s="651"/>
      <c r="R13" s="126"/>
      <c r="S13" s="651"/>
      <c r="T13" s="651"/>
      <c r="U13" s="1"/>
      <c r="V13" s="151"/>
    </row>
    <row r="14" spans="1:22" ht="18" customHeight="1" thickBot="1" x14ac:dyDescent="0.25">
      <c r="A14" s="362"/>
      <c r="B14" s="1310"/>
      <c r="C14" s="1299"/>
      <c r="D14" s="361" t="s">
        <v>18</v>
      </c>
      <c r="E14" s="511"/>
      <c r="F14" s="514">
        <f>I10-1</f>
        <v>-767</v>
      </c>
      <c r="G14" s="111" t="str">
        <f>OP_リーグ戦!CQ45</f>
        <v>男子　チャレンジⅡ す</v>
      </c>
      <c r="H14" s="511"/>
      <c r="I14" s="514">
        <f>F14-1</f>
        <v>-768</v>
      </c>
      <c r="J14" s="111" t="str">
        <f>'0129,0205千島'!G2</f>
        <v>男子　チャレンジⅡ さ</v>
      </c>
      <c r="O14" s="1324"/>
      <c r="P14" s="265"/>
      <c r="Q14" s="651"/>
      <c r="R14" s="1"/>
      <c r="S14" s="265"/>
      <c r="T14" s="651"/>
      <c r="U14" s="1"/>
      <c r="V14" s="151"/>
    </row>
    <row r="15" spans="1:22" ht="20.25" customHeight="1" x14ac:dyDescent="0.2">
      <c r="A15" s="362"/>
      <c r="B15" s="1310"/>
      <c r="C15" s="1300"/>
      <c r="D15" s="1311"/>
      <c r="E15" s="511" t="s">
        <v>25</v>
      </c>
      <c r="F15" s="101">
        <v>5</v>
      </c>
      <c r="G15" s="103" t="str">
        <f>OP_リーグ戦!CQ10</f>
        <v>4部 た4位</v>
      </c>
      <c r="H15" s="511" t="s">
        <v>25</v>
      </c>
      <c r="I15" s="101">
        <v>2</v>
      </c>
      <c r="J15" s="103" t="str">
        <f>'1121岸和田'!H5</f>
        <v>4部 つ5位</v>
      </c>
      <c r="O15" s="1324"/>
      <c r="P15" s="651"/>
      <c r="Q15" s="122"/>
      <c r="R15" s="123"/>
      <c r="S15" s="651"/>
      <c r="T15" s="122"/>
      <c r="U15" s="123"/>
      <c r="V15" s="151"/>
    </row>
    <row r="16" spans="1:22" ht="20.25" customHeight="1" x14ac:dyDescent="0.2">
      <c r="A16" s="362">
        <v>1</v>
      </c>
      <c r="B16" s="1310"/>
      <c r="C16" s="1300"/>
      <c r="D16" s="1312"/>
      <c r="E16" s="512">
        <v>0.56944444444444442</v>
      </c>
      <c r="F16" s="100">
        <v>3</v>
      </c>
      <c r="G16" s="148" t="str">
        <f>'1121岸和田'!K8</f>
        <v>4部 て3位</v>
      </c>
      <c r="H16" s="512">
        <v>0.58333333333333337</v>
      </c>
      <c r="I16" s="100">
        <v>4</v>
      </c>
      <c r="J16" s="508" t="str">
        <f>'1121岸和田'!H13</f>
        <v>4部 と4位</v>
      </c>
      <c r="O16" s="1324"/>
      <c r="P16" s="651"/>
      <c r="Q16" s="340"/>
      <c r="R16" s="651"/>
      <c r="S16" s="651"/>
      <c r="T16" s="340"/>
      <c r="U16" s="651"/>
      <c r="V16" s="151"/>
    </row>
    <row r="17" spans="1:22" ht="18" customHeight="1" thickBot="1" x14ac:dyDescent="0.25">
      <c r="A17" s="511" t="s">
        <v>26</v>
      </c>
      <c r="B17" s="1310"/>
      <c r="C17" s="1315"/>
      <c r="D17" s="1312"/>
      <c r="E17" s="693" t="s">
        <v>21</v>
      </c>
      <c r="F17" s="114" t="str">
        <f>E11</f>
        <v>③</v>
      </c>
      <c r="G17" s="113" t="s">
        <v>23</v>
      </c>
      <c r="H17" s="308" t="s">
        <v>21</v>
      </c>
      <c r="I17" s="299" t="str">
        <f t="shared" ref="I17" si="1">E11</f>
        <v>③</v>
      </c>
      <c r="J17" s="526" t="s">
        <v>23</v>
      </c>
      <c r="K17" s="893"/>
      <c r="L17" s="893"/>
      <c r="M17" s="892"/>
      <c r="N17" s="895"/>
      <c r="O17" s="1324"/>
      <c r="P17" s="651"/>
      <c r="Q17" s="651"/>
      <c r="R17" s="126"/>
      <c r="S17" s="651"/>
      <c r="T17" s="651"/>
      <c r="U17" s="1"/>
      <c r="V17" s="151"/>
    </row>
    <row r="18" spans="1:22" ht="18" customHeight="1" x14ac:dyDescent="0.2">
      <c r="A18" s="511">
        <v>29</v>
      </c>
      <c r="B18" s="1310"/>
      <c r="C18" s="1299"/>
      <c r="D18" s="1328"/>
      <c r="E18" s="511"/>
      <c r="F18" s="514"/>
      <c r="G18" s="515"/>
      <c r="H18" s="511"/>
      <c r="I18" s="514"/>
      <c r="J18" s="515"/>
      <c r="L18" s="893"/>
      <c r="M18" s="892"/>
      <c r="N18" s="895"/>
      <c r="O18" s="1324"/>
      <c r="P18" s="265"/>
      <c r="Q18" s="651"/>
      <c r="R18" s="1"/>
      <c r="S18" s="265"/>
      <c r="T18" s="651"/>
      <c r="U18" s="1"/>
      <c r="V18" s="151"/>
    </row>
    <row r="19" spans="1:22" ht="20.25" customHeight="1" x14ac:dyDescent="0.2">
      <c r="A19" s="511" t="s">
        <v>11</v>
      </c>
      <c r="B19" s="1310"/>
      <c r="C19" s="1300"/>
      <c r="D19" s="1328"/>
      <c r="E19" s="511" t="s">
        <v>27</v>
      </c>
      <c r="F19" s="510"/>
      <c r="G19" s="509"/>
      <c r="H19" s="511" t="s">
        <v>27</v>
      </c>
      <c r="I19" s="510"/>
      <c r="J19" s="509"/>
      <c r="L19" s="893"/>
      <c r="M19" s="892"/>
      <c r="N19" s="895"/>
      <c r="O19" s="1324"/>
      <c r="P19" s="651"/>
      <c r="Q19" s="122"/>
      <c r="R19" s="123"/>
      <c r="S19" s="651"/>
      <c r="T19" s="122"/>
      <c r="U19" s="123"/>
      <c r="V19" s="151"/>
    </row>
    <row r="20" spans="1:22" ht="20.25" customHeight="1" x14ac:dyDescent="0.2">
      <c r="A20" s="211" t="s">
        <v>28</v>
      </c>
      <c r="B20" s="1310"/>
      <c r="C20" s="1300"/>
      <c r="D20" s="1328"/>
      <c r="E20" s="512"/>
      <c r="F20" s="513"/>
      <c r="G20" s="508"/>
      <c r="H20" s="512"/>
      <c r="I20" s="513"/>
      <c r="J20" s="105"/>
      <c r="L20" s="151"/>
      <c r="M20" s="151"/>
      <c r="N20" s="151"/>
      <c r="O20" s="151"/>
      <c r="P20" s="151"/>
      <c r="Q20" s="151"/>
      <c r="R20" s="151"/>
      <c r="S20" s="151"/>
      <c r="T20" s="151"/>
      <c r="U20" s="151"/>
      <c r="V20" s="151"/>
    </row>
    <row r="21" spans="1:22" ht="18" customHeight="1" thickBot="1" x14ac:dyDescent="0.25">
      <c r="A21" s="511"/>
      <c r="B21" s="1310"/>
      <c r="C21" s="1315"/>
      <c r="D21" s="1328"/>
      <c r="E21" s="693" t="s">
        <v>21</v>
      </c>
      <c r="F21" s="299"/>
      <c r="G21" s="113"/>
      <c r="H21" s="308" t="s">
        <v>21</v>
      </c>
      <c r="I21" s="299"/>
      <c r="J21" s="113"/>
      <c r="K21" s="651"/>
      <c r="L21" s="660"/>
      <c r="M21" s="651"/>
      <c r="N21" s="1325"/>
      <c r="O21" s="1325"/>
      <c r="P21" s="651"/>
      <c r="Q21" s="1325"/>
      <c r="R21" s="1325"/>
      <c r="S21" s="651"/>
      <c r="T21" s="1325"/>
      <c r="U21" s="1325"/>
      <c r="V21" s="151"/>
    </row>
    <row r="22" spans="1:22" ht="18" customHeight="1" x14ac:dyDescent="0.2">
      <c r="A22" s="431"/>
      <c r="B22" s="1310"/>
      <c r="C22" s="1299"/>
      <c r="D22" s="1328"/>
      <c r="E22" s="511"/>
      <c r="F22" s="514"/>
      <c r="G22" s="515"/>
      <c r="H22" s="511"/>
      <c r="I22" s="514"/>
      <c r="J22" s="515"/>
      <c r="L22" s="447"/>
      <c r="M22" s="1324"/>
      <c r="N22" s="651"/>
      <c r="O22" s="651"/>
      <c r="P22" s="651"/>
      <c r="Q22" s="340"/>
      <c r="R22" s="651"/>
      <c r="S22" s="651"/>
      <c r="T22" s="340"/>
      <c r="U22" s="651"/>
      <c r="V22" s="151"/>
    </row>
    <row r="23" spans="1:22" ht="20.25" customHeight="1" x14ac:dyDescent="0.2">
      <c r="A23" s="431"/>
      <c r="B23" s="1310"/>
      <c r="C23" s="1300"/>
      <c r="D23" s="1328"/>
      <c r="E23" s="511" t="s">
        <v>30</v>
      </c>
      <c r="F23" s="510"/>
      <c r="G23" s="509"/>
      <c r="H23" s="511" t="s">
        <v>30</v>
      </c>
      <c r="I23" s="510"/>
      <c r="J23" s="509"/>
      <c r="L23" s="660"/>
      <c r="M23" s="1324"/>
      <c r="N23" s="1326"/>
      <c r="O23" s="1324"/>
      <c r="P23" s="651"/>
      <c r="Q23" s="651"/>
      <c r="R23" s="126"/>
      <c r="S23" s="651"/>
      <c r="T23" s="651"/>
      <c r="U23" s="1"/>
      <c r="V23" s="151"/>
    </row>
    <row r="24" spans="1:22" ht="20.25" customHeight="1" x14ac:dyDescent="0.2">
      <c r="A24" s="431"/>
      <c r="B24" s="1310"/>
      <c r="C24" s="1300"/>
      <c r="D24" s="1328"/>
      <c r="E24" s="512"/>
      <c r="F24" s="513"/>
      <c r="G24" s="508"/>
      <c r="H24" s="512"/>
      <c r="I24" s="513"/>
      <c r="J24" s="105"/>
      <c r="L24" s="651"/>
      <c r="M24" s="1324"/>
      <c r="N24" s="1327"/>
      <c r="O24" s="1324"/>
      <c r="P24" s="265"/>
      <c r="Q24" s="651"/>
      <c r="R24" s="1"/>
      <c r="S24" s="265"/>
      <c r="T24" s="651"/>
      <c r="U24" s="1"/>
      <c r="V24" s="151"/>
    </row>
    <row r="25" spans="1:22" ht="18" customHeight="1" thickBot="1" x14ac:dyDescent="0.25">
      <c r="A25" s="431"/>
      <c r="B25" s="1310"/>
      <c r="C25" s="1315"/>
      <c r="D25" s="1385"/>
      <c r="E25" s="693" t="s">
        <v>21</v>
      </c>
      <c r="F25" s="114"/>
      <c r="G25" s="113"/>
      <c r="H25" s="308" t="s">
        <v>21</v>
      </c>
      <c r="I25" s="299"/>
      <c r="J25" s="526"/>
      <c r="K25" s="651"/>
      <c r="L25" s="651"/>
      <c r="M25" s="1324"/>
      <c r="N25" s="1327"/>
      <c r="O25" s="1324"/>
      <c r="P25" s="651"/>
      <c r="Q25" s="122"/>
      <c r="R25" s="123"/>
      <c r="S25" s="651"/>
      <c r="T25" s="122"/>
      <c r="U25" s="123"/>
      <c r="V25" s="151"/>
    </row>
    <row r="26" spans="1:22" ht="18" customHeight="1" thickBot="1" x14ac:dyDescent="0.25">
      <c r="A26" s="431"/>
      <c r="B26" s="1310"/>
      <c r="C26" s="1299"/>
      <c r="D26" s="516" t="s">
        <v>18</v>
      </c>
      <c r="E26" s="511"/>
      <c r="F26" s="514"/>
      <c r="G26" s="515"/>
      <c r="H26" s="511"/>
      <c r="I26" s="339"/>
      <c r="J26" s="515"/>
      <c r="L26" s="651"/>
      <c r="M26" s="1324"/>
      <c r="N26" s="1326"/>
      <c r="O26" s="1324"/>
      <c r="P26" s="651"/>
      <c r="Q26" s="340"/>
      <c r="R26" s="651"/>
      <c r="S26" s="651"/>
      <c r="T26" s="340"/>
      <c r="U26" s="651"/>
      <c r="V26" s="151"/>
    </row>
    <row r="27" spans="1:22" ht="20.25" customHeight="1" x14ac:dyDescent="0.2">
      <c r="A27" s="431"/>
      <c r="B27" s="1310"/>
      <c r="C27" s="1300"/>
      <c r="D27" s="1345"/>
      <c r="E27" s="511" t="s">
        <v>31</v>
      </c>
      <c r="F27" s="510"/>
      <c r="G27" s="509"/>
      <c r="H27" s="511" t="s">
        <v>31</v>
      </c>
      <c r="I27" s="510"/>
      <c r="J27" s="509"/>
      <c r="L27" s="651"/>
      <c r="M27" s="1324"/>
      <c r="N27" s="1327"/>
      <c r="O27" s="1324"/>
      <c r="P27" s="651"/>
      <c r="Q27" s="651"/>
      <c r="R27" s="126"/>
      <c r="S27" s="651"/>
      <c r="T27" s="651"/>
      <c r="U27" s="1"/>
      <c r="V27" s="151"/>
    </row>
    <row r="28" spans="1:22" ht="20.25" customHeight="1" x14ac:dyDescent="0.2">
      <c r="A28" s="211"/>
      <c r="B28" s="1310"/>
      <c r="C28" s="1300"/>
      <c r="D28" s="1328"/>
      <c r="E28" s="512"/>
      <c r="F28" s="513"/>
      <c r="G28" s="508"/>
      <c r="H28" s="265"/>
      <c r="I28" s="513"/>
      <c r="J28" s="759"/>
      <c r="L28" s="651"/>
      <c r="M28" s="1324"/>
      <c r="N28" s="1327"/>
      <c r="O28" s="1324"/>
      <c r="P28" s="265"/>
      <c r="Q28" s="651"/>
      <c r="R28" s="1"/>
      <c r="S28" s="265"/>
      <c r="T28" s="651"/>
      <c r="U28" s="1"/>
      <c r="V28" s="151"/>
    </row>
    <row r="29" spans="1:22" ht="18" customHeight="1" thickBot="1" x14ac:dyDescent="0.25">
      <c r="A29" s="211"/>
      <c r="B29" s="1310"/>
      <c r="C29" s="1315"/>
      <c r="D29" s="1328"/>
      <c r="E29" s="693" t="s">
        <v>21</v>
      </c>
      <c r="F29" s="527"/>
      <c r="G29" s="666"/>
      <c r="H29" s="308" t="s">
        <v>21</v>
      </c>
      <c r="I29" s="114"/>
      <c r="J29" s="113"/>
      <c r="K29" s="651"/>
      <c r="L29" s="651"/>
      <c r="M29" s="1324"/>
      <c r="N29" s="1327"/>
      <c r="O29" s="1324"/>
      <c r="P29" s="651"/>
      <c r="Q29" s="122"/>
      <c r="R29" s="123"/>
      <c r="S29" s="651"/>
      <c r="T29" s="122"/>
      <c r="U29" s="123"/>
      <c r="V29" s="151"/>
    </row>
    <row r="30" spans="1:22" ht="18" customHeight="1" x14ac:dyDescent="0.2">
      <c r="A30" s="211"/>
      <c r="B30" s="1310"/>
      <c r="C30" s="1299"/>
      <c r="D30" s="1312"/>
      <c r="E30" s="684"/>
      <c r="F30" s="517"/>
      <c r="G30" s="518"/>
      <c r="H30" s="211"/>
      <c r="I30" s="339"/>
      <c r="J30" s="653"/>
      <c r="L30" s="651"/>
      <c r="M30" s="652"/>
      <c r="N30" s="662"/>
      <c r="O30" s="652"/>
      <c r="P30" s="651"/>
      <c r="Q30" s="340"/>
      <c r="R30" s="651"/>
      <c r="S30" s="651"/>
      <c r="T30" s="340"/>
      <c r="U30" s="651"/>
      <c r="V30" s="151"/>
    </row>
    <row r="31" spans="1:22" ht="20.25" customHeight="1" x14ac:dyDescent="0.2">
      <c r="A31" s="211"/>
      <c r="B31" s="1310"/>
      <c r="C31" s="1300"/>
      <c r="D31" s="1312"/>
      <c r="E31" s="684" t="s">
        <v>32</v>
      </c>
      <c r="F31" s="510"/>
      <c r="G31" s="509"/>
      <c r="H31" s="211" t="s">
        <v>32</v>
      </c>
      <c r="I31" s="510"/>
      <c r="J31" s="103"/>
      <c r="L31" s="651"/>
      <c r="M31" s="652"/>
      <c r="N31" s="665"/>
      <c r="O31" s="652"/>
      <c r="P31" s="651"/>
      <c r="Q31" s="651"/>
      <c r="R31" s="1"/>
      <c r="S31" s="651"/>
      <c r="T31" s="651"/>
      <c r="U31" s="1"/>
      <c r="V31" s="151"/>
    </row>
    <row r="32" spans="1:22" ht="20.25" customHeight="1" x14ac:dyDescent="0.2">
      <c r="A32" s="211"/>
      <c r="B32" s="511"/>
      <c r="C32" s="1300"/>
      <c r="D32" s="1312"/>
      <c r="E32" s="265"/>
      <c r="F32" s="513"/>
      <c r="G32" s="508"/>
      <c r="H32" s="265"/>
      <c r="I32" s="513"/>
      <c r="J32" s="105"/>
      <c r="V32" s="151"/>
    </row>
    <row r="33" spans="1:22" ht="18" customHeight="1" thickBot="1" x14ac:dyDescent="0.25">
      <c r="A33" s="655"/>
      <c r="B33" s="654"/>
      <c r="C33" s="1301"/>
      <c r="D33" s="1313"/>
      <c r="E33" s="117" t="s">
        <v>21</v>
      </c>
      <c r="F33" s="114"/>
      <c r="G33" s="113"/>
      <c r="H33" s="688" t="s">
        <v>21</v>
      </c>
      <c r="I33" s="114"/>
      <c r="J33" s="113"/>
      <c r="V33" s="151"/>
    </row>
    <row r="34" spans="1:22" ht="18" customHeight="1" x14ac:dyDescent="0.2">
      <c r="C34" s="439"/>
      <c r="D34" s="440"/>
      <c r="K34" s="651"/>
      <c r="N34" s="651"/>
      <c r="O34" s="440"/>
    </row>
    <row r="35" spans="1:22" ht="20.25" customHeight="1" x14ac:dyDescent="0.2">
      <c r="C35" s="439"/>
      <c r="D35" s="440"/>
      <c r="K35" s="651"/>
      <c r="N35" s="439"/>
      <c r="O35" s="440"/>
    </row>
  </sheetData>
  <mergeCells count="33">
    <mergeCell ref="Q11:R11"/>
    <mergeCell ref="T11:U11"/>
    <mergeCell ref="Q21:R21"/>
    <mergeCell ref="T21:U21"/>
    <mergeCell ref="O13:O19"/>
    <mergeCell ref="N21:O21"/>
    <mergeCell ref="M22:M29"/>
    <mergeCell ref="N23:N25"/>
    <mergeCell ref="O23:O29"/>
    <mergeCell ref="O3:O9"/>
    <mergeCell ref="N11:O11"/>
    <mergeCell ref="C3:C5"/>
    <mergeCell ref="D3:D13"/>
    <mergeCell ref="N3:N5"/>
    <mergeCell ref="B4:B31"/>
    <mergeCell ref="C6:C9"/>
    <mergeCell ref="N6:N9"/>
    <mergeCell ref="C10:C13"/>
    <mergeCell ref="M2:M9"/>
    <mergeCell ref="C26:C29"/>
    <mergeCell ref="N26:N29"/>
    <mergeCell ref="D27:D33"/>
    <mergeCell ref="C30:C33"/>
    <mergeCell ref="C14:C17"/>
    <mergeCell ref="D15:D25"/>
    <mergeCell ref="C18:C21"/>
    <mergeCell ref="C22:C25"/>
    <mergeCell ref="T1:U1"/>
    <mergeCell ref="C1:D1"/>
    <mergeCell ref="F1:G1"/>
    <mergeCell ref="I1:J1"/>
    <mergeCell ref="N1:O1"/>
    <mergeCell ref="Q1:R1"/>
  </mergeCells>
  <phoneticPr fontId="20"/>
  <dataValidations count="1">
    <dataValidation imeMode="halfAlpha" allowBlank="1" showInputMessage="1" showErrorMessage="1" sqref="U23 R3 R23 J27:J28 R8 U27 R17 U13 R13 U17 R27 U31 J20 R31 J32 G31:G32 G19 G23:G24 G27:G28 G7:G8 G15:G16 G3:G4 G11:G12 J24 J12 U8 J8 J4 U4 J16" xr:uid="{00000000-0002-0000-3800-000000000000}"/>
  </dataValidations>
  <pageMargins left="0.7" right="0.7" top="0.47" bottom="0.46" header="0.3" footer="0.3"/>
  <pageSetup paperSize="9" scale="90"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W36"/>
  <sheetViews>
    <sheetView showGridLines="0" zoomScaleNormal="10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505" customWidth="1"/>
    <col min="7" max="7" width="18.6640625" style="505" customWidth="1"/>
    <col min="8" max="8" width="3.6640625" style="505" customWidth="1"/>
    <col min="9" max="10" width="6.6640625" style="505" customWidth="1"/>
    <col min="11" max="11" width="8.88671875" style="505" customWidth="1"/>
    <col min="12" max="12" width="5.109375" style="505" customWidth="1"/>
    <col min="13" max="13" width="6.6640625" style="505" customWidth="1"/>
    <col min="14" max="14" width="5.6640625" style="505" customWidth="1"/>
    <col min="15" max="15" width="18.6640625" style="505" customWidth="1"/>
    <col min="16" max="16" width="3.6640625" style="505" customWidth="1"/>
    <col min="17" max="18" width="6.6640625" style="505" customWidth="1"/>
    <col min="19" max="19" width="8.88671875" style="505" customWidth="1"/>
    <col min="20" max="20" width="5.109375" style="505" customWidth="1"/>
    <col min="21" max="21" width="6.6640625" style="505" customWidth="1"/>
    <col min="22" max="22" width="5.6640625" style="505" customWidth="1"/>
    <col min="23" max="23" width="18.6640625" style="505" customWidth="1"/>
    <col min="24" max="16384" width="8.88671875" style="505"/>
  </cols>
  <sheetData>
    <row r="1" spans="1:23" ht="18" customHeight="1" thickBot="1" x14ac:dyDescent="0.25">
      <c r="A1" s="732" t="s">
        <v>11</v>
      </c>
      <c r="B1" s="733" t="s">
        <v>12</v>
      </c>
      <c r="C1" s="1342" t="s">
        <v>13</v>
      </c>
      <c r="D1" s="1331"/>
      <c r="E1" s="733" t="s">
        <v>14</v>
      </c>
      <c r="F1" s="1342" t="s">
        <v>15</v>
      </c>
      <c r="G1" s="1331"/>
      <c r="H1" s="698"/>
      <c r="I1" s="732" t="s">
        <v>11</v>
      </c>
      <c r="J1" s="733" t="s">
        <v>12</v>
      </c>
      <c r="K1" s="1342" t="s">
        <v>13</v>
      </c>
      <c r="L1" s="1331"/>
      <c r="M1" s="733" t="s">
        <v>14</v>
      </c>
      <c r="N1" s="1342" t="s">
        <v>15</v>
      </c>
      <c r="O1" s="1331"/>
      <c r="P1" s="463"/>
      <c r="Q1" s="732" t="s">
        <v>11</v>
      </c>
      <c r="R1" s="733" t="s">
        <v>12</v>
      </c>
      <c r="S1" s="1342" t="s">
        <v>13</v>
      </c>
      <c r="T1" s="1331"/>
      <c r="U1" s="733" t="s">
        <v>14</v>
      </c>
      <c r="V1" s="1342" t="s">
        <v>15</v>
      </c>
      <c r="W1" s="1331"/>
    </row>
    <row r="2" spans="1:23" ht="18" customHeight="1" thickBot="1" x14ac:dyDescent="0.25">
      <c r="A2" s="864"/>
      <c r="B2" s="741"/>
      <c r="C2" s="736" t="s">
        <v>17</v>
      </c>
      <c r="D2" s="737" t="s">
        <v>18</v>
      </c>
      <c r="E2" s="741"/>
      <c r="F2" s="323"/>
      <c r="G2" s="739"/>
      <c r="H2" s="698"/>
      <c r="I2" s="864"/>
      <c r="J2" s="741"/>
      <c r="K2" s="736" t="s">
        <v>17</v>
      </c>
      <c r="L2" s="737" t="s">
        <v>18</v>
      </c>
      <c r="M2" s="741"/>
      <c r="N2" s="323"/>
      <c r="O2" s="739"/>
      <c r="P2" s="698"/>
      <c r="Q2" s="864"/>
      <c r="R2" s="741"/>
      <c r="S2" s="736" t="s">
        <v>17</v>
      </c>
      <c r="T2" s="737" t="s">
        <v>18</v>
      </c>
      <c r="U2" s="741"/>
      <c r="V2" s="323"/>
      <c r="W2" s="739"/>
    </row>
    <row r="3" spans="1:23" ht="20.25" customHeight="1" x14ac:dyDescent="0.2">
      <c r="A3" s="745"/>
      <c r="B3" s="741"/>
      <c r="C3" s="1344"/>
      <c r="D3" s="1335"/>
      <c r="E3" s="741" t="s">
        <v>19</v>
      </c>
      <c r="F3" s="325"/>
      <c r="G3" s="326"/>
      <c r="H3" s="126"/>
      <c r="I3" s="745"/>
      <c r="J3" s="741"/>
      <c r="K3" s="1344"/>
      <c r="L3" s="1335"/>
      <c r="M3" s="741" t="s">
        <v>19</v>
      </c>
      <c r="N3" s="325"/>
      <c r="O3" s="326"/>
      <c r="P3" s="1324"/>
      <c r="Q3" s="745"/>
      <c r="R3" s="741"/>
      <c r="S3" s="1344"/>
      <c r="T3" s="1335"/>
      <c r="U3" s="741" t="s">
        <v>19</v>
      </c>
      <c r="V3" s="325"/>
      <c r="W3" s="326"/>
    </row>
    <row r="4" spans="1:23" ht="20.25" customHeight="1" x14ac:dyDescent="0.2">
      <c r="A4" s="745"/>
      <c r="B4" s="1333" t="s">
        <v>415</v>
      </c>
      <c r="C4" s="1339"/>
      <c r="D4" s="1336"/>
      <c r="E4" s="755">
        <v>0.40277777777777773</v>
      </c>
      <c r="F4" s="327"/>
      <c r="G4" s="332"/>
      <c r="H4" s="1"/>
      <c r="I4" s="745"/>
      <c r="J4" s="1333" t="s">
        <v>415</v>
      </c>
      <c r="K4" s="1339"/>
      <c r="L4" s="1336"/>
      <c r="M4" s="755">
        <v>0.40277777777777773</v>
      </c>
      <c r="N4" s="327"/>
      <c r="O4" s="332"/>
      <c r="P4" s="1324"/>
      <c r="Q4" s="745"/>
      <c r="R4" s="1333" t="s">
        <v>415</v>
      </c>
      <c r="S4" s="1339"/>
      <c r="T4" s="1336"/>
      <c r="U4" s="755">
        <v>0.40277777777777773</v>
      </c>
      <c r="V4" s="327"/>
      <c r="W4" s="332"/>
    </row>
    <row r="5" spans="1:23" ht="18" customHeight="1" thickBot="1" x14ac:dyDescent="0.25">
      <c r="A5" s="745"/>
      <c r="B5" s="1333"/>
      <c r="C5" s="1340"/>
      <c r="D5" s="1336"/>
      <c r="E5" s="756" t="s">
        <v>21</v>
      </c>
      <c r="F5" s="757" t="str">
        <f>E7</f>
        <v>②</v>
      </c>
      <c r="G5" s="758" t="s">
        <v>23</v>
      </c>
      <c r="H5" s="123"/>
      <c r="I5" s="745"/>
      <c r="J5" s="1333"/>
      <c r="K5" s="1340"/>
      <c r="L5" s="1336"/>
      <c r="M5" s="756" t="s">
        <v>21</v>
      </c>
      <c r="N5" s="757" t="str">
        <f>M7</f>
        <v>②</v>
      </c>
      <c r="O5" s="758" t="s">
        <v>23</v>
      </c>
      <c r="P5" s="1324"/>
      <c r="Q5" s="745"/>
      <c r="R5" s="1333"/>
      <c r="S5" s="1340"/>
      <c r="T5" s="1336"/>
      <c r="U5" s="756" t="s">
        <v>21</v>
      </c>
      <c r="V5" s="757" t="str">
        <f>U7</f>
        <v>②</v>
      </c>
      <c r="W5" s="758" t="s">
        <v>23</v>
      </c>
    </row>
    <row r="6" spans="1:23" ht="18" customHeight="1" x14ac:dyDescent="0.2">
      <c r="A6" s="745"/>
      <c r="B6" s="1333"/>
      <c r="C6" s="1338"/>
      <c r="D6" s="1336"/>
      <c r="E6" s="741"/>
      <c r="F6" s="323"/>
      <c r="G6" s="739"/>
      <c r="H6" s="698"/>
      <c r="I6" s="745"/>
      <c r="J6" s="1333"/>
      <c r="K6" s="1338"/>
      <c r="L6" s="1336"/>
      <c r="M6" s="741"/>
      <c r="N6" s="323"/>
      <c r="O6" s="739"/>
      <c r="P6" s="1324"/>
      <c r="Q6" s="745"/>
      <c r="R6" s="1333"/>
      <c r="S6" s="1338"/>
      <c r="T6" s="1336"/>
      <c r="U6" s="741"/>
      <c r="V6" s="323"/>
      <c r="W6" s="739"/>
    </row>
    <row r="7" spans="1:23" ht="20.25" customHeight="1" x14ac:dyDescent="0.2">
      <c r="A7" s="745"/>
      <c r="B7" s="1333"/>
      <c r="C7" s="1339"/>
      <c r="D7" s="1336"/>
      <c r="E7" s="741" t="s">
        <v>22</v>
      </c>
      <c r="F7" s="325"/>
      <c r="G7" s="326"/>
      <c r="H7" s="126"/>
      <c r="I7" s="745"/>
      <c r="J7" s="1333"/>
      <c r="K7" s="1339"/>
      <c r="L7" s="1336"/>
      <c r="M7" s="741" t="s">
        <v>22</v>
      </c>
      <c r="N7" s="325"/>
      <c r="O7" s="326"/>
      <c r="P7" s="1324"/>
      <c r="Q7" s="745"/>
      <c r="R7" s="1333"/>
      <c r="S7" s="1339"/>
      <c r="T7" s="1336"/>
      <c r="U7" s="741" t="s">
        <v>22</v>
      </c>
      <c r="V7" s="325"/>
      <c r="W7" s="326"/>
    </row>
    <row r="8" spans="1:23" ht="20.25" customHeight="1" x14ac:dyDescent="0.2">
      <c r="A8" s="745"/>
      <c r="B8" s="1333"/>
      <c r="C8" s="1339"/>
      <c r="D8" s="1336"/>
      <c r="E8" s="755">
        <v>0.45833333333333331</v>
      </c>
      <c r="F8" s="327"/>
      <c r="G8" s="332"/>
      <c r="H8" s="1"/>
      <c r="I8" s="745"/>
      <c r="J8" s="1333"/>
      <c r="K8" s="1339"/>
      <c r="L8" s="1336"/>
      <c r="M8" s="755">
        <v>0.45833333333333331</v>
      </c>
      <c r="N8" s="327"/>
      <c r="O8" s="332"/>
      <c r="P8" s="1324"/>
      <c r="Q8" s="745"/>
      <c r="R8" s="1333"/>
      <c r="S8" s="1339"/>
      <c r="T8" s="1336"/>
      <c r="U8" s="755">
        <v>0.45833333333333331</v>
      </c>
      <c r="V8" s="327"/>
      <c r="W8" s="332"/>
    </row>
    <row r="9" spans="1:23" ht="18" customHeight="1" thickBot="1" x14ac:dyDescent="0.25">
      <c r="A9" s="745"/>
      <c r="B9" s="1333"/>
      <c r="C9" s="1340"/>
      <c r="D9" s="1336"/>
      <c r="E9" s="756" t="s">
        <v>21</v>
      </c>
      <c r="F9" s="757" t="str">
        <f>E3</f>
        <v>①</v>
      </c>
      <c r="G9" s="758" t="s">
        <v>23</v>
      </c>
      <c r="H9" s="123"/>
      <c r="I9" s="745"/>
      <c r="J9" s="1333"/>
      <c r="K9" s="1340"/>
      <c r="L9" s="1336"/>
      <c r="M9" s="756" t="s">
        <v>21</v>
      </c>
      <c r="N9" s="757" t="str">
        <f>M3</f>
        <v>①</v>
      </c>
      <c r="O9" s="758" t="s">
        <v>23</v>
      </c>
      <c r="P9" s="1324"/>
      <c r="Q9" s="745"/>
      <c r="R9" s="1333"/>
      <c r="S9" s="1340"/>
      <c r="T9" s="1336"/>
      <c r="U9" s="756" t="s">
        <v>21</v>
      </c>
      <c r="V9" s="757" t="str">
        <f>U3</f>
        <v>①</v>
      </c>
      <c r="W9" s="758" t="s">
        <v>23</v>
      </c>
    </row>
    <row r="10" spans="1:23" ht="18" customHeight="1" x14ac:dyDescent="0.2">
      <c r="A10" s="745"/>
      <c r="B10" s="1333"/>
      <c r="C10" s="1338"/>
      <c r="D10" s="1336"/>
      <c r="E10" s="741"/>
      <c r="F10" s="323"/>
      <c r="G10" s="739"/>
      <c r="H10" s="698"/>
      <c r="I10" s="745"/>
      <c r="J10" s="1333"/>
      <c r="K10" s="1338"/>
      <c r="L10" s="1336"/>
      <c r="M10" s="741"/>
      <c r="N10" s="323"/>
      <c r="O10" s="739"/>
      <c r="P10" s="1324"/>
      <c r="Q10" s="745"/>
      <c r="R10" s="1333"/>
      <c r="S10" s="1338"/>
      <c r="T10" s="1336"/>
      <c r="U10" s="741"/>
      <c r="V10" s="323"/>
      <c r="W10" s="739"/>
    </row>
    <row r="11" spans="1:23" ht="20.25" customHeight="1" x14ac:dyDescent="0.2">
      <c r="A11" s="740">
        <v>2</v>
      </c>
      <c r="B11" s="1333"/>
      <c r="C11" s="1339"/>
      <c r="D11" s="1336"/>
      <c r="E11" s="741" t="s">
        <v>24</v>
      </c>
      <c r="F11" s="325"/>
      <c r="G11" s="326"/>
      <c r="H11" s="126"/>
      <c r="I11" s="740">
        <v>2</v>
      </c>
      <c r="J11" s="1333"/>
      <c r="K11" s="1339"/>
      <c r="L11" s="1336"/>
      <c r="M11" s="741" t="s">
        <v>24</v>
      </c>
      <c r="N11" s="325"/>
      <c r="O11" s="326"/>
      <c r="P11" s="1324"/>
      <c r="Q11" s="740">
        <v>2</v>
      </c>
      <c r="R11" s="1333"/>
      <c r="S11" s="1339"/>
      <c r="T11" s="1336"/>
      <c r="U11" s="741" t="s">
        <v>24</v>
      </c>
      <c r="V11" s="325"/>
      <c r="W11" s="326"/>
    </row>
    <row r="12" spans="1:23" ht="20.25" customHeight="1" x14ac:dyDescent="0.2">
      <c r="A12" s="741" t="s">
        <v>26</v>
      </c>
      <c r="B12" s="1333"/>
      <c r="C12" s="1339"/>
      <c r="D12" s="1336"/>
      <c r="E12" s="865">
        <v>0.51388888888888895</v>
      </c>
      <c r="F12" s="327"/>
      <c r="G12" s="332"/>
      <c r="H12" s="1"/>
      <c r="I12" s="741" t="s">
        <v>26</v>
      </c>
      <c r="J12" s="1333"/>
      <c r="K12" s="1339"/>
      <c r="L12" s="1336"/>
      <c r="M12" s="865">
        <v>0.51388888888888895</v>
      </c>
      <c r="N12" s="327"/>
      <c r="O12" s="332"/>
      <c r="P12" s="1324"/>
      <c r="Q12" s="741" t="s">
        <v>26</v>
      </c>
      <c r="R12" s="1333"/>
      <c r="S12" s="1339"/>
      <c r="T12" s="1336"/>
      <c r="U12" s="865">
        <v>0.51388888888888895</v>
      </c>
      <c r="V12" s="327"/>
      <c r="W12" s="332"/>
    </row>
    <row r="13" spans="1:23" ht="18" customHeight="1" thickBot="1" x14ac:dyDescent="0.25">
      <c r="A13" s="741">
        <v>6</v>
      </c>
      <c r="B13" s="1333"/>
      <c r="C13" s="1340"/>
      <c r="D13" s="1337"/>
      <c r="E13" s="756" t="s">
        <v>21</v>
      </c>
      <c r="F13" s="757" t="str">
        <f>E15</f>
        <v>④</v>
      </c>
      <c r="G13" s="758" t="s">
        <v>23</v>
      </c>
      <c r="H13" s="123"/>
      <c r="I13" s="741">
        <v>11</v>
      </c>
      <c r="J13" s="1333"/>
      <c r="K13" s="1340"/>
      <c r="L13" s="1337"/>
      <c r="M13" s="756" t="s">
        <v>21</v>
      </c>
      <c r="N13" s="757" t="str">
        <f>M15</f>
        <v>④</v>
      </c>
      <c r="O13" s="758" t="s">
        <v>23</v>
      </c>
      <c r="P13" s="1324"/>
      <c r="Q13" s="741">
        <v>13</v>
      </c>
      <c r="R13" s="1333"/>
      <c r="S13" s="1340"/>
      <c r="T13" s="1337"/>
      <c r="U13" s="756" t="s">
        <v>21</v>
      </c>
      <c r="V13" s="757" t="str">
        <f>U15</f>
        <v>④</v>
      </c>
      <c r="W13" s="758" t="s">
        <v>23</v>
      </c>
    </row>
    <row r="14" spans="1:23" ht="18" customHeight="1" thickBot="1" x14ac:dyDescent="0.25">
      <c r="A14" s="741" t="s">
        <v>11</v>
      </c>
      <c r="B14" s="1333"/>
      <c r="C14" s="1338"/>
      <c r="D14" s="737" t="s">
        <v>18</v>
      </c>
      <c r="E14" s="741"/>
      <c r="F14" s="323"/>
      <c r="G14" s="739"/>
      <c r="H14" s="698"/>
      <c r="I14" s="741" t="s">
        <v>11</v>
      </c>
      <c r="J14" s="1333"/>
      <c r="K14" s="1338"/>
      <c r="L14" s="737" t="s">
        <v>18</v>
      </c>
      <c r="M14" s="741"/>
      <c r="N14" s="323"/>
      <c r="O14" s="739"/>
      <c r="P14" s="698"/>
      <c r="Q14" s="741" t="s">
        <v>11</v>
      </c>
      <c r="R14" s="1333"/>
      <c r="S14" s="1338"/>
      <c r="T14" s="737" t="s">
        <v>18</v>
      </c>
      <c r="U14" s="741"/>
      <c r="V14" s="323"/>
      <c r="W14" s="739"/>
    </row>
    <row r="15" spans="1:23" ht="20.25" customHeight="1" x14ac:dyDescent="0.2">
      <c r="A15" s="745" t="s">
        <v>29</v>
      </c>
      <c r="B15" s="1333"/>
      <c r="C15" s="1339"/>
      <c r="D15" s="1335"/>
      <c r="E15" s="741" t="s">
        <v>25</v>
      </c>
      <c r="F15" s="325"/>
      <c r="G15" s="326"/>
      <c r="H15" s="126"/>
      <c r="I15" s="745" t="s">
        <v>70</v>
      </c>
      <c r="J15" s="1333"/>
      <c r="K15" s="1339"/>
      <c r="L15" s="1335"/>
      <c r="M15" s="741" t="s">
        <v>25</v>
      </c>
      <c r="N15" s="325"/>
      <c r="O15" s="326"/>
      <c r="P15" s="1324"/>
      <c r="Q15" s="745" t="s">
        <v>29</v>
      </c>
      <c r="R15" s="1333"/>
      <c r="S15" s="1339"/>
      <c r="T15" s="1335"/>
      <c r="U15" s="741" t="s">
        <v>25</v>
      </c>
      <c r="V15" s="325"/>
      <c r="W15" s="326"/>
    </row>
    <row r="16" spans="1:23" ht="20.25" customHeight="1" x14ac:dyDescent="0.2">
      <c r="A16" s="741"/>
      <c r="B16" s="1333"/>
      <c r="C16" s="1339"/>
      <c r="D16" s="1336"/>
      <c r="E16" s="755">
        <v>0.56944444444444442</v>
      </c>
      <c r="F16" s="327"/>
      <c r="G16" s="328"/>
      <c r="H16" s="1"/>
      <c r="I16" s="741"/>
      <c r="J16" s="1333"/>
      <c r="K16" s="1339"/>
      <c r="L16" s="1336"/>
      <c r="M16" s="755">
        <v>0.56944444444444442</v>
      </c>
      <c r="N16" s="327"/>
      <c r="O16" s="328"/>
      <c r="P16" s="1324"/>
      <c r="Q16" s="741"/>
      <c r="R16" s="1333"/>
      <c r="S16" s="1339"/>
      <c r="T16" s="1336"/>
      <c r="U16" s="755">
        <v>0.56944444444444442</v>
      </c>
      <c r="V16" s="327"/>
      <c r="W16" s="328"/>
    </row>
    <row r="17" spans="1:23" ht="18" customHeight="1" thickBot="1" x14ac:dyDescent="0.25">
      <c r="A17" s="741"/>
      <c r="B17" s="1333"/>
      <c r="C17" s="1340"/>
      <c r="D17" s="1336"/>
      <c r="E17" s="756" t="s">
        <v>21</v>
      </c>
      <c r="F17" s="866" t="str">
        <f>E11</f>
        <v>③</v>
      </c>
      <c r="G17" s="867" t="s">
        <v>23</v>
      </c>
      <c r="H17" s="123"/>
      <c r="I17" s="741"/>
      <c r="J17" s="1333"/>
      <c r="K17" s="1340"/>
      <c r="L17" s="1336"/>
      <c r="M17" s="756" t="s">
        <v>21</v>
      </c>
      <c r="N17" s="866" t="str">
        <f>M11</f>
        <v>③</v>
      </c>
      <c r="O17" s="867" t="s">
        <v>23</v>
      </c>
      <c r="P17" s="1324"/>
      <c r="Q17" s="741"/>
      <c r="R17" s="1333"/>
      <c r="S17" s="1340"/>
      <c r="T17" s="1336"/>
      <c r="U17" s="756" t="s">
        <v>21</v>
      </c>
      <c r="V17" s="866" t="str">
        <f>U11</f>
        <v>③</v>
      </c>
      <c r="W17" s="867" t="s">
        <v>23</v>
      </c>
    </row>
    <row r="18" spans="1:23" ht="18" customHeight="1" x14ac:dyDescent="0.2">
      <c r="A18" s="741"/>
      <c r="B18" s="1333"/>
      <c r="C18" s="1338"/>
      <c r="D18" s="1358"/>
      <c r="E18" s="741"/>
      <c r="F18" s="323"/>
      <c r="G18" s="739"/>
      <c r="H18" s="698"/>
      <c r="I18" s="741"/>
      <c r="J18" s="1333"/>
      <c r="K18" s="1338"/>
      <c r="L18" s="1358"/>
      <c r="M18" s="741"/>
      <c r="N18" s="323"/>
      <c r="O18" s="739"/>
      <c r="P18" s="1324"/>
      <c r="Q18" s="741"/>
      <c r="R18" s="1333"/>
      <c r="S18" s="1338"/>
      <c r="T18" s="1358"/>
      <c r="U18" s="741"/>
      <c r="V18" s="323"/>
      <c r="W18" s="739"/>
    </row>
    <row r="19" spans="1:23" ht="20.25" customHeight="1" x14ac:dyDescent="0.2">
      <c r="A19" s="741"/>
      <c r="B19" s="1333"/>
      <c r="C19" s="1339"/>
      <c r="D19" s="1358"/>
      <c r="E19" s="741" t="s">
        <v>27</v>
      </c>
      <c r="F19" s="325"/>
      <c r="G19" s="326"/>
      <c r="H19" s="126"/>
      <c r="I19" s="741"/>
      <c r="J19" s="1333"/>
      <c r="K19" s="1339"/>
      <c r="L19" s="1358"/>
      <c r="M19" s="741" t="s">
        <v>27</v>
      </c>
      <c r="N19" s="325"/>
      <c r="O19" s="326"/>
      <c r="P19" s="1324"/>
      <c r="Q19" s="741"/>
      <c r="R19" s="1333"/>
      <c r="S19" s="1339"/>
      <c r="T19" s="1358"/>
      <c r="U19" s="741" t="s">
        <v>27</v>
      </c>
      <c r="V19" s="325"/>
      <c r="W19" s="326"/>
    </row>
    <row r="20" spans="1:23" ht="20.25" customHeight="1" x14ac:dyDescent="0.2">
      <c r="A20" s="745"/>
      <c r="B20" s="1333"/>
      <c r="C20" s="1339"/>
      <c r="D20" s="1358"/>
      <c r="E20" s="755">
        <v>0.625</v>
      </c>
      <c r="F20" s="327"/>
      <c r="G20" s="328"/>
      <c r="H20" s="1"/>
      <c r="I20" s="745"/>
      <c r="J20" s="1333"/>
      <c r="K20" s="1339"/>
      <c r="L20" s="1358"/>
      <c r="M20" s="755">
        <v>0.625</v>
      </c>
      <c r="N20" s="327"/>
      <c r="O20" s="328"/>
      <c r="P20" s="1324"/>
      <c r="Q20" s="745"/>
      <c r="R20" s="1333"/>
      <c r="S20" s="1339"/>
      <c r="T20" s="1358"/>
      <c r="U20" s="755">
        <v>0.625</v>
      </c>
      <c r="V20" s="327"/>
      <c r="W20" s="328"/>
    </row>
    <row r="21" spans="1:23" ht="18" customHeight="1" thickBot="1" x14ac:dyDescent="0.25">
      <c r="A21" s="741"/>
      <c r="B21" s="1333"/>
      <c r="C21" s="1340"/>
      <c r="D21" s="1358"/>
      <c r="E21" s="756" t="s">
        <v>21</v>
      </c>
      <c r="F21" s="757">
        <f>E27</f>
        <v>0</v>
      </c>
      <c r="G21" s="758" t="s">
        <v>23</v>
      </c>
      <c r="H21" s="123"/>
      <c r="I21" s="741"/>
      <c r="J21" s="1333"/>
      <c r="K21" s="1340"/>
      <c r="L21" s="1358"/>
      <c r="M21" s="756" t="s">
        <v>21</v>
      </c>
      <c r="N21" s="757">
        <f>M27</f>
        <v>0</v>
      </c>
      <c r="O21" s="758" t="s">
        <v>23</v>
      </c>
      <c r="P21" s="1324"/>
      <c r="Q21" s="741"/>
      <c r="R21" s="1333"/>
      <c r="S21" s="1340"/>
      <c r="T21" s="1358"/>
      <c r="U21" s="756" t="s">
        <v>21</v>
      </c>
      <c r="V21" s="757">
        <f>U27</f>
        <v>0</v>
      </c>
      <c r="W21" s="758" t="s">
        <v>23</v>
      </c>
    </row>
    <row r="22" spans="1:23" ht="18" customHeight="1" x14ac:dyDescent="0.2">
      <c r="A22" s="868"/>
      <c r="B22" s="1333"/>
      <c r="C22" s="1338"/>
      <c r="D22" s="1358"/>
      <c r="E22" s="741"/>
      <c r="F22" s="323"/>
      <c r="G22" s="739"/>
      <c r="H22" s="698"/>
      <c r="I22" s="868"/>
      <c r="J22" s="1333"/>
      <c r="K22" s="1338"/>
      <c r="L22" s="1358"/>
      <c r="M22" s="741"/>
      <c r="N22" s="323"/>
      <c r="O22" s="739"/>
      <c r="P22" s="1324"/>
      <c r="Q22" s="868"/>
      <c r="R22" s="1333"/>
      <c r="S22" s="1338"/>
      <c r="T22" s="1358"/>
      <c r="U22" s="741"/>
      <c r="V22" s="323"/>
      <c r="W22" s="739"/>
    </row>
    <row r="23" spans="1:23" ht="20.25" customHeight="1" x14ac:dyDescent="0.2">
      <c r="A23" s="868"/>
      <c r="B23" s="1333"/>
      <c r="C23" s="1339"/>
      <c r="D23" s="1358"/>
      <c r="E23" s="741" t="s">
        <v>30</v>
      </c>
      <c r="F23" s="325"/>
      <c r="G23" s="326"/>
      <c r="H23" s="126"/>
      <c r="I23" s="868"/>
      <c r="J23" s="1333"/>
      <c r="K23" s="1339"/>
      <c r="L23" s="1358"/>
      <c r="M23" s="741" t="s">
        <v>30</v>
      </c>
      <c r="N23" s="325"/>
      <c r="O23" s="326"/>
      <c r="P23" s="1324"/>
      <c r="Q23" s="868"/>
      <c r="R23" s="1333"/>
      <c r="S23" s="1339"/>
      <c r="T23" s="1358"/>
      <c r="U23" s="741" t="s">
        <v>30</v>
      </c>
      <c r="V23" s="325"/>
      <c r="W23" s="326"/>
    </row>
    <row r="24" spans="1:23" ht="20.25" customHeight="1" x14ac:dyDescent="0.2">
      <c r="A24" s="868"/>
      <c r="B24" s="869"/>
      <c r="C24" s="1339"/>
      <c r="D24" s="1358"/>
      <c r="E24" s="755">
        <v>0.68055555555555547</v>
      </c>
      <c r="F24" s="327"/>
      <c r="G24" s="332"/>
      <c r="H24" s="1"/>
      <c r="I24" s="868"/>
      <c r="J24" s="869"/>
      <c r="K24" s="1339"/>
      <c r="L24" s="1358"/>
      <c r="M24" s="755">
        <v>0.68055555555555547</v>
      </c>
      <c r="N24" s="327"/>
      <c r="O24" s="332"/>
      <c r="P24" s="1324"/>
      <c r="Q24" s="868"/>
      <c r="R24" s="869"/>
      <c r="S24" s="1339"/>
      <c r="T24" s="1358"/>
      <c r="U24" s="755">
        <v>0.68055555555555547</v>
      </c>
      <c r="V24" s="327"/>
      <c r="W24" s="332"/>
    </row>
    <row r="25" spans="1:23" ht="18" customHeight="1" thickBot="1" x14ac:dyDescent="0.25">
      <c r="A25" s="870"/>
      <c r="B25" s="871"/>
      <c r="C25" s="1343"/>
      <c r="D25" s="1359"/>
      <c r="E25" s="756" t="s">
        <v>21</v>
      </c>
      <c r="F25" s="757" t="str">
        <f>E19</f>
        <v>⑤</v>
      </c>
      <c r="G25" s="758" t="s">
        <v>23</v>
      </c>
      <c r="H25" s="123"/>
      <c r="I25" s="870"/>
      <c r="J25" s="871"/>
      <c r="K25" s="1343"/>
      <c r="L25" s="1359"/>
      <c r="M25" s="756" t="s">
        <v>21</v>
      </c>
      <c r="N25" s="757" t="str">
        <f>M19</f>
        <v>⑤</v>
      </c>
      <c r="O25" s="758" t="s">
        <v>23</v>
      </c>
      <c r="P25" s="1324"/>
      <c r="Q25" s="870"/>
      <c r="R25" s="871"/>
      <c r="S25" s="1343"/>
      <c r="T25" s="1359"/>
      <c r="U25" s="756" t="s">
        <v>21</v>
      </c>
      <c r="V25" s="757" t="str">
        <f>U19</f>
        <v>⑤</v>
      </c>
      <c r="W25" s="758" t="s">
        <v>23</v>
      </c>
    </row>
    <row r="26" spans="1:23" ht="18" customHeight="1" x14ac:dyDescent="0.2">
      <c r="A26" s="448"/>
      <c r="B26" s="440"/>
      <c r="C26" s="1326"/>
      <c r="D26" s="698"/>
      <c r="E26" s="698"/>
      <c r="F26" s="340"/>
      <c r="G26" s="698"/>
      <c r="H26" s="698"/>
      <c r="I26" s="448"/>
      <c r="J26" s="440"/>
      <c r="K26" s="1326"/>
      <c r="L26" s="698"/>
      <c r="M26" s="698"/>
      <c r="N26" s="340"/>
      <c r="O26" s="698"/>
      <c r="P26" s="698"/>
      <c r="Q26" s="448"/>
      <c r="R26" s="440"/>
      <c r="S26" s="1326"/>
      <c r="T26" s="698"/>
      <c r="U26" s="698"/>
      <c r="V26" s="340"/>
      <c r="W26" s="698"/>
    </row>
    <row r="27" spans="1:23" ht="20.25" customHeight="1" x14ac:dyDescent="0.2">
      <c r="A27" s="448"/>
      <c r="B27" s="440"/>
      <c r="C27" s="1327"/>
      <c r="D27" s="1324"/>
      <c r="E27" s="698"/>
      <c r="F27" s="698"/>
      <c r="G27" s="126"/>
      <c r="H27" s="126"/>
      <c r="I27" s="448"/>
      <c r="J27" s="440"/>
      <c r="K27" s="1327"/>
      <c r="L27" s="1324"/>
      <c r="M27" s="698"/>
      <c r="N27" s="698"/>
      <c r="O27" s="126"/>
      <c r="P27" s="1324"/>
      <c r="Q27" s="448"/>
      <c r="R27" s="440"/>
      <c r="S27" s="1327"/>
      <c r="T27" s="1324"/>
      <c r="U27" s="698"/>
      <c r="V27" s="698"/>
      <c r="W27" s="126"/>
    </row>
    <row r="28" spans="1:23" ht="20.25" customHeight="1" x14ac:dyDescent="0.2">
      <c r="A28" s="698"/>
      <c r="B28" s="440"/>
      <c r="C28" s="1327"/>
      <c r="D28" s="1324"/>
      <c r="E28" s="265"/>
      <c r="F28" s="698"/>
      <c r="G28" s="126"/>
      <c r="H28" s="126"/>
      <c r="I28" s="698"/>
      <c r="J28" s="440"/>
      <c r="K28" s="1327"/>
      <c r="L28" s="1324"/>
      <c r="M28" s="265"/>
      <c r="N28" s="698"/>
      <c r="O28" s="126"/>
      <c r="P28" s="1324"/>
      <c r="Q28" s="698"/>
      <c r="R28" s="440"/>
      <c r="S28" s="1327"/>
      <c r="T28" s="1324"/>
      <c r="U28" s="265"/>
      <c r="V28" s="698"/>
      <c r="W28" s="126"/>
    </row>
    <row r="29" spans="1:23" ht="18" customHeight="1" x14ac:dyDescent="0.2">
      <c r="A29" s="698"/>
      <c r="B29" s="440"/>
      <c r="C29" s="1327"/>
      <c r="D29" s="1324"/>
      <c r="E29" s="698"/>
      <c r="F29" s="122"/>
      <c r="G29" s="123"/>
      <c r="H29" s="123"/>
      <c r="I29" s="698"/>
      <c r="J29" s="440"/>
      <c r="K29" s="1327"/>
      <c r="L29" s="1324"/>
      <c r="M29" s="698"/>
      <c r="N29" s="122"/>
      <c r="O29" s="123"/>
      <c r="P29" s="1324"/>
      <c r="Q29" s="698"/>
      <c r="R29" s="440"/>
      <c r="S29" s="1327"/>
      <c r="T29" s="1324"/>
      <c r="U29" s="698"/>
      <c r="V29" s="122"/>
      <c r="W29" s="123"/>
    </row>
    <row r="30" spans="1:23" ht="18" customHeight="1" x14ac:dyDescent="0.2">
      <c r="A30" s="698"/>
      <c r="B30" s="440"/>
      <c r="C30" s="1326"/>
      <c r="D30" s="1324"/>
      <c r="E30" s="698"/>
      <c r="F30" s="340"/>
      <c r="G30" s="698"/>
      <c r="H30" s="698"/>
      <c r="I30" s="698"/>
      <c r="J30" s="440"/>
      <c r="K30" s="1326"/>
      <c r="L30" s="1324"/>
      <c r="M30" s="698"/>
      <c r="N30" s="340"/>
      <c r="O30" s="698"/>
      <c r="P30" s="1324"/>
      <c r="Q30" s="698"/>
      <c r="R30" s="440"/>
      <c r="S30" s="1326"/>
      <c r="T30" s="1324"/>
      <c r="U30" s="698"/>
      <c r="V30" s="340"/>
      <c r="W30" s="698"/>
    </row>
    <row r="31" spans="1:23" ht="20.25" customHeight="1" x14ac:dyDescent="0.2">
      <c r="A31" s="698"/>
      <c r="B31" s="440"/>
      <c r="C31" s="1327"/>
      <c r="D31" s="1324"/>
      <c r="E31" s="698"/>
      <c r="F31" s="698"/>
      <c r="G31" s="126"/>
      <c r="H31" s="126"/>
      <c r="I31" s="698"/>
      <c r="J31" s="440"/>
      <c r="K31" s="1327"/>
      <c r="L31" s="1324"/>
      <c r="M31" s="698"/>
      <c r="N31" s="698"/>
      <c r="O31" s="126"/>
      <c r="P31" s="1324"/>
      <c r="Q31" s="698"/>
      <c r="R31" s="440"/>
      <c r="S31" s="1327"/>
      <c r="T31" s="1324"/>
      <c r="U31" s="698"/>
      <c r="V31" s="698"/>
      <c r="W31" s="126"/>
    </row>
    <row r="32" spans="1:23" ht="20.25" customHeight="1" x14ac:dyDescent="0.2">
      <c r="A32" s="698"/>
      <c r="B32" s="698"/>
      <c r="C32" s="1327"/>
      <c r="D32" s="1324"/>
      <c r="E32" s="265"/>
      <c r="F32" s="698"/>
      <c r="G32" s="1"/>
      <c r="H32" s="1"/>
      <c r="I32" s="698"/>
      <c r="J32" s="698"/>
      <c r="K32" s="1327"/>
      <c r="L32" s="1324"/>
      <c r="M32" s="265"/>
      <c r="N32" s="698"/>
      <c r="O32" s="1"/>
      <c r="P32" s="1324"/>
      <c r="Q32" s="698"/>
      <c r="R32" s="698"/>
      <c r="S32" s="1327"/>
      <c r="T32" s="1324"/>
      <c r="U32" s="265"/>
      <c r="V32" s="698"/>
      <c r="W32" s="1"/>
    </row>
    <row r="33" spans="1:23" ht="18" customHeight="1" x14ac:dyDescent="0.2">
      <c r="A33" s="698"/>
      <c r="B33" s="698"/>
      <c r="C33" s="1327"/>
      <c r="D33" s="1324"/>
      <c r="E33" s="698"/>
      <c r="F33" s="122"/>
      <c r="G33" s="123"/>
      <c r="H33" s="123"/>
      <c r="I33" s="698"/>
      <c r="J33" s="698"/>
      <c r="K33" s="1327"/>
      <c r="L33" s="1324"/>
      <c r="M33" s="698"/>
      <c r="N33" s="122"/>
      <c r="O33" s="123"/>
      <c r="P33" s="1324"/>
      <c r="Q33" s="698"/>
      <c r="R33" s="698"/>
      <c r="S33" s="1327"/>
      <c r="T33" s="1324"/>
      <c r="U33" s="698"/>
      <c r="V33" s="122"/>
      <c r="W33" s="123"/>
    </row>
    <row r="34" spans="1:23" ht="18" customHeight="1" x14ac:dyDescent="0.2">
      <c r="C34" s="439"/>
      <c r="D34" s="440"/>
      <c r="K34" s="439"/>
      <c r="L34" s="440"/>
      <c r="P34" s="440"/>
      <c r="S34" s="439"/>
      <c r="T34" s="440"/>
    </row>
    <row r="35" spans="1:23" ht="20.25" customHeight="1" x14ac:dyDescent="0.2">
      <c r="C35" s="439"/>
      <c r="D35" s="440"/>
      <c r="K35" s="439"/>
      <c r="L35" s="440"/>
      <c r="P35" s="440"/>
      <c r="S35" s="439"/>
      <c r="T35" s="440"/>
    </row>
    <row r="36" spans="1:23" ht="20.25" customHeight="1" x14ac:dyDescent="0.2">
      <c r="C36" s="439"/>
      <c r="D36" s="440"/>
      <c r="K36" s="439"/>
      <c r="L36" s="440"/>
      <c r="P36" s="440"/>
      <c r="S36" s="439"/>
      <c r="T36" s="440"/>
    </row>
  </sheetData>
  <mergeCells count="45">
    <mergeCell ref="T27:T33"/>
    <mergeCell ref="C30:C33"/>
    <mergeCell ref="K30:K33"/>
    <mergeCell ref="S30:S33"/>
    <mergeCell ref="C26:C29"/>
    <mergeCell ref="K26:K29"/>
    <mergeCell ref="S26:S29"/>
    <mergeCell ref="D27:D33"/>
    <mergeCell ref="L27:L33"/>
    <mergeCell ref="P27:P33"/>
    <mergeCell ref="T15:T25"/>
    <mergeCell ref="C18:C21"/>
    <mergeCell ref="K18:K21"/>
    <mergeCell ref="S18:S21"/>
    <mergeCell ref="C22:C25"/>
    <mergeCell ref="K22:K25"/>
    <mergeCell ref="S22:S25"/>
    <mergeCell ref="C14:C17"/>
    <mergeCell ref="K14:K17"/>
    <mergeCell ref="S14:S17"/>
    <mergeCell ref="D15:D25"/>
    <mergeCell ref="L15:L25"/>
    <mergeCell ref="P15:P25"/>
    <mergeCell ref="T3:T13"/>
    <mergeCell ref="B4:B23"/>
    <mergeCell ref="J4:J23"/>
    <mergeCell ref="R4:R23"/>
    <mergeCell ref="C6:C9"/>
    <mergeCell ref="K6:K9"/>
    <mergeCell ref="S6:S9"/>
    <mergeCell ref="C10:C13"/>
    <mergeCell ref="K10:K13"/>
    <mergeCell ref="S10:S13"/>
    <mergeCell ref="C3:C5"/>
    <mergeCell ref="D3:D13"/>
    <mergeCell ref="K3:K5"/>
    <mergeCell ref="L3:L13"/>
    <mergeCell ref="P3:P13"/>
    <mergeCell ref="S3:S5"/>
    <mergeCell ref="V1:W1"/>
    <mergeCell ref="C1:D1"/>
    <mergeCell ref="F1:G1"/>
    <mergeCell ref="K1:L1"/>
    <mergeCell ref="N1:O1"/>
    <mergeCell ref="S1:T1"/>
  </mergeCells>
  <phoneticPr fontId="20"/>
  <dataValidations count="1">
    <dataValidation imeMode="halfAlpha" allowBlank="1" showInputMessage="1" showErrorMessage="1" sqref="G27:H28 G24:H24 G4:H4 G19:H20 G31:H32 O24 O4 W31:W32 O27:O28 O19:O20 O8 O15:O16 O31:O32 G8:H8 G15:H16 G12:H12 W27:W28 O12 W24 W4 W19:W20 W8 W15:W16 W12" xr:uid="{00000000-0002-0000-3900-000000000000}"/>
  </dataValidations>
  <pageMargins left="0.7" right="0.7" top="0.75" bottom="0.75" header="0.3" footer="0.3"/>
  <pageSetup paperSize="9" scale="73" fitToHeight="0"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U34"/>
  <sheetViews>
    <sheetView showGridLines="0" view="pageBreakPreview" topLeftCell="K1" zoomScale="90" zoomScaleNormal="100" zoomScaleSheetLayoutView="90" workbookViewId="0">
      <selection activeCell="K1" sqref="K1"/>
    </sheetView>
  </sheetViews>
  <sheetFormatPr defaultColWidth="8.88671875" defaultRowHeight="14.4" x14ac:dyDescent="0.2"/>
  <cols>
    <col min="1" max="2" width="6.6640625" style="151" hidden="1" customWidth="1"/>
    <col min="3" max="3" width="8.88671875" style="151" hidden="1" customWidth="1"/>
    <col min="4" max="4" width="5.109375" style="151" hidden="1" customWidth="1"/>
    <col min="5" max="5" width="6.6640625" style="151" hidden="1" customWidth="1"/>
    <col min="6" max="6" width="5.6640625" style="151" hidden="1" customWidth="1"/>
    <col min="7" max="7" width="18.6640625" style="151" hidden="1" customWidth="1"/>
    <col min="8" max="8" width="6.6640625" style="151" hidden="1" customWidth="1"/>
    <col min="9" max="9" width="5.6640625" style="151" hidden="1" customWidth="1"/>
    <col min="10" max="10" width="18.6640625" style="151" hidden="1" customWidth="1"/>
    <col min="11" max="11" width="3.6640625" style="151" customWidth="1"/>
    <col min="12" max="13" width="6.6640625" style="151" customWidth="1"/>
    <col min="14" max="14" width="8.88671875" style="151" customWidth="1"/>
    <col min="15" max="15" width="5.109375" style="151" customWidth="1"/>
    <col min="16" max="16" width="6.6640625" style="938" customWidth="1"/>
    <col min="17" max="17" width="5.6640625" style="151" customWidth="1"/>
    <col min="18" max="18" width="18.6640625" style="151" customWidth="1"/>
    <col min="19" max="19" width="6.6640625" style="939" customWidth="1"/>
    <col min="20" max="20" width="5.6640625" style="151" customWidth="1"/>
    <col min="21" max="21" width="18.6640625" style="151" customWidth="1"/>
    <col min="22" max="16384" width="8.88671875" style="151"/>
  </cols>
  <sheetData>
    <row r="1" spans="1:21" ht="18" customHeight="1" thickBot="1" x14ac:dyDescent="0.25">
      <c r="A1" s="732" t="s">
        <v>11</v>
      </c>
      <c r="B1" s="733" t="s">
        <v>12</v>
      </c>
      <c r="C1" s="1342" t="s">
        <v>13</v>
      </c>
      <c r="D1" s="1331"/>
      <c r="E1" s="896" t="s">
        <v>14</v>
      </c>
      <c r="F1" s="1342" t="s">
        <v>15</v>
      </c>
      <c r="G1" s="1331"/>
      <c r="H1" s="733" t="s">
        <v>14</v>
      </c>
      <c r="I1" s="1330" t="s">
        <v>16</v>
      </c>
      <c r="J1" s="1331"/>
      <c r="K1" s="651"/>
      <c r="L1" s="365" t="s">
        <v>11</v>
      </c>
      <c r="M1" s="364" t="s">
        <v>12</v>
      </c>
      <c r="N1" s="1307" t="s">
        <v>13</v>
      </c>
      <c r="O1" s="1308"/>
      <c r="P1" s="955" t="s">
        <v>14</v>
      </c>
      <c r="Q1" s="1307" t="s">
        <v>15</v>
      </c>
      <c r="R1" s="1308"/>
      <c r="S1" s="956" t="s">
        <v>14</v>
      </c>
      <c r="T1" s="1309" t="s">
        <v>16</v>
      </c>
      <c r="U1" s="1308"/>
    </row>
    <row r="2" spans="1:21" ht="18" customHeight="1" thickBot="1" x14ac:dyDescent="0.25">
      <c r="A2" s="735"/>
      <c r="B2" s="1332" t="s">
        <v>367</v>
      </c>
      <c r="C2" s="736" t="s">
        <v>17</v>
      </c>
      <c r="D2" s="737" t="s">
        <v>18</v>
      </c>
      <c r="E2" s="738"/>
      <c r="F2" s="323"/>
      <c r="G2" s="739"/>
      <c r="H2" s="738"/>
      <c r="I2" s="323"/>
      <c r="J2" s="324"/>
      <c r="K2" s="651"/>
      <c r="L2" s="442"/>
      <c r="M2" s="511"/>
      <c r="N2" s="360" t="s">
        <v>17</v>
      </c>
      <c r="O2" s="361" t="s">
        <v>18</v>
      </c>
      <c r="P2" s="947"/>
      <c r="Q2" s="514">
        <v>-781</v>
      </c>
      <c r="R2" s="835" t="s">
        <v>738</v>
      </c>
      <c r="S2" s="936"/>
      <c r="T2" s="514">
        <f>Q2-1</f>
        <v>-782</v>
      </c>
      <c r="U2" s="818" t="str">
        <f>OP_リーグ戦!DJ37</f>
        <v>女子 チャレンジ 4位決定リーグ</v>
      </c>
    </row>
    <row r="3" spans="1:21" ht="20.25" customHeight="1" x14ac:dyDescent="0.2">
      <c r="A3" s="740">
        <v>2</v>
      </c>
      <c r="B3" s="1333"/>
      <c r="C3" s="1344">
        <f>G7</f>
        <v>0</v>
      </c>
      <c r="D3" s="1335"/>
      <c r="E3" s="341" t="s">
        <v>19</v>
      </c>
      <c r="F3" s="325"/>
      <c r="G3" s="326"/>
      <c r="H3" s="341" t="s">
        <v>19</v>
      </c>
      <c r="I3" s="325"/>
      <c r="J3" s="331"/>
      <c r="K3" s="651"/>
      <c r="L3" s="211"/>
      <c r="M3" s="511"/>
      <c r="N3" s="1314"/>
      <c r="O3" s="1311"/>
      <c r="P3" s="947" t="s">
        <v>19</v>
      </c>
      <c r="Q3" s="930">
        <v>1</v>
      </c>
      <c r="R3" s="509" t="str">
        <f>'1226美原,0108ラク'!G19</f>
        <v>CS1位</v>
      </c>
      <c r="S3" s="947" t="s">
        <v>19</v>
      </c>
      <c r="T3" s="101"/>
      <c r="U3" s="103" t="str">
        <f>OP_リーグ戦!DJ6</f>
        <v>L2位</v>
      </c>
    </row>
    <row r="4" spans="1:21" ht="20.25" customHeight="1" x14ac:dyDescent="0.2">
      <c r="A4" s="741" t="s">
        <v>26</v>
      </c>
      <c r="B4" s="1333"/>
      <c r="C4" s="1339"/>
      <c r="D4" s="1336"/>
      <c r="E4" s="342">
        <v>0.72916666666666663</v>
      </c>
      <c r="F4" s="327"/>
      <c r="G4" s="328"/>
      <c r="H4" s="342">
        <v>0.74305555555555547</v>
      </c>
      <c r="I4" s="327"/>
      <c r="J4" s="328"/>
      <c r="K4" s="651"/>
      <c r="L4" s="211"/>
      <c r="M4" s="1310" t="s">
        <v>412</v>
      </c>
      <c r="N4" s="1300"/>
      <c r="O4" s="1312"/>
      <c r="P4" s="948">
        <v>0.43055555555555558</v>
      </c>
      <c r="Q4" s="929">
        <v>3</v>
      </c>
      <c r="R4" s="105" t="str">
        <f>'1128,1205,19B＆G'!W11</f>
        <v>CS3位</v>
      </c>
      <c r="S4" s="948">
        <v>0.41666666666666702</v>
      </c>
      <c r="T4" s="100"/>
      <c r="U4" s="105" t="str">
        <f>'0213,19千島,0223美原'!U8</f>
        <v>K2位</v>
      </c>
    </row>
    <row r="5" spans="1:21" ht="18" customHeight="1" thickBot="1" x14ac:dyDescent="0.25">
      <c r="A5" s="741">
        <v>11</v>
      </c>
      <c r="B5" s="1333"/>
      <c r="C5" s="1340"/>
      <c r="D5" s="1336"/>
      <c r="E5" s="860" t="s">
        <v>21</v>
      </c>
      <c r="F5" s="861" t="str">
        <f>E7</f>
        <v>②</v>
      </c>
      <c r="G5" s="862" t="s">
        <v>23</v>
      </c>
      <c r="H5" s="352" t="s">
        <v>21</v>
      </c>
      <c r="I5" s="861" t="str">
        <f>H7</f>
        <v>②</v>
      </c>
      <c r="J5" s="862" t="s">
        <v>23</v>
      </c>
      <c r="K5" s="651"/>
      <c r="L5" s="211"/>
      <c r="M5" s="1310"/>
      <c r="N5" s="1315"/>
      <c r="O5" s="1312"/>
      <c r="P5" s="308" t="s">
        <v>21</v>
      </c>
      <c r="Q5" s="299" t="str">
        <f>P11</f>
        <v>③</v>
      </c>
      <c r="R5" s="526" t="s">
        <v>23</v>
      </c>
      <c r="S5" s="308" t="s">
        <v>21</v>
      </c>
      <c r="T5" s="299" t="str">
        <f>S11</f>
        <v>③</v>
      </c>
      <c r="U5" s="113" t="s">
        <v>23</v>
      </c>
    </row>
    <row r="6" spans="1:21" ht="18" customHeight="1" x14ac:dyDescent="0.2">
      <c r="A6" s="741" t="s">
        <v>11</v>
      </c>
      <c r="B6" s="1333"/>
      <c r="C6" s="1383">
        <f>G4</f>
        <v>0</v>
      </c>
      <c r="D6" s="1336"/>
      <c r="E6" s="341"/>
      <c r="F6" s="323"/>
      <c r="G6" s="739"/>
      <c r="H6" s="341"/>
      <c r="I6" s="323"/>
      <c r="J6" s="739"/>
      <c r="K6" s="651"/>
      <c r="L6" s="211"/>
      <c r="M6" s="1310"/>
      <c r="N6" s="1299"/>
      <c r="O6" s="1312"/>
      <c r="P6" s="947"/>
      <c r="Q6" s="514">
        <f>T2-1</f>
        <v>-783</v>
      </c>
      <c r="R6" s="835" t="s">
        <v>738</v>
      </c>
      <c r="S6" s="947"/>
      <c r="T6" s="514">
        <f>Q6-1</f>
        <v>-784</v>
      </c>
      <c r="U6" s="818" t="str">
        <f>OP_リーグ戦!DL37</f>
        <v>女子 チャレンジ 7位決定リーグ</v>
      </c>
    </row>
    <row r="7" spans="1:21" ht="20.25" customHeight="1" x14ac:dyDescent="0.2">
      <c r="A7" s="745" t="s">
        <v>371</v>
      </c>
      <c r="B7" s="1333"/>
      <c r="C7" s="1339"/>
      <c r="D7" s="1336"/>
      <c r="E7" s="341" t="s">
        <v>22</v>
      </c>
      <c r="F7" s="325"/>
      <c r="G7" s="326"/>
      <c r="H7" s="341" t="s">
        <v>22</v>
      </c>
      <c r="I7" s="325"/>
      <c r="J7" s="331"/>
      <c r="K7" s="651"/>
      <c r="L7" s="211"/>
      <c r="M7" s="1310"/>
      <c r="N7" s="1300"/>
      <c r="O7" s="1312"/>
      <c r="P7" s="947" t="s">
        <v>22</v>
      </c>
      <c r="Q7" s="101">
        <v>2</v>
      </c>
      <c r="R7" s="103" t="str">
        <f>'1128,1205,19B＆G'!G16</f>
        <v>CS6位</v>
      </c>
      <c r="S7" s="947" t="s">
        <v>22</v>
      </c>
      <c r="T7" s="101"/>
      <c r="U7" s="103" t="str">
        <f>OP_リーグ戦!DL6</f>
        <v>L3位</v>
      </c>
    </row>
    <row r="8" spans="1:21" ht="20.25" customHeight="1" x14ac:dyDescent="0.2">
      <c r="A8" s="745"/>
      <c r="B8" s="1333"/>
      <c r="C8" s="1339"/>
      <c r="D8" s="1336"/>
      <c r="E8" s="342">
        <v>0.78472222222222221</v>
      </c>
      <c r="F8" s="327"/>
      <c r="G8" s="328"/>
      <c r="H8" s="342">
        <v>0.79861111111111116</v>
      </c>
      <c r="I8" s="327"/>
      <c r="J8" s="328"/>
      <c r="K8" s="651"/>
      <c r="L8" s="211"/>
      <c r="M8" s="1310"/>
      <c r="N8" s="1300"/>
      <c r="O8" s="1312"/>
      <c r="P8" s="948">
        <v>0.4861111111111111</v>
      </c>
      <c r="Q8" s="100">
        <v>4</v>
      </c>
      <c r="R8" s="508" t="str">
        <f>'1128,1205,19B＆G'!G8</f>
        <v>CS8位</v>
      </c>
      <c r="S8" s="948">
        <v>0.47222222222222227</v>
      </c>
      <c r="T8" s="100"/>
      <c r="U8" s="105" t="str">
        <f>'0213,19千島,0223美原'!R4</f>
        <v>K3位</v>
      </c>
    </row>
    <row r="9" spans="1:21" ht="18" customHeight="1" thickBot="1" x14ac:dyDescent="0.25">
      <c r="A9" s="863"/>
      <c r="B9" s="1334"/>
      <c r="C9" s="1343"/>
      <c r="D9" s="1337"/>
      <c r="E9" s="860" t="s">
        <v>21</v>
      </c>
      <c r="F9" s="861" t="str">
        <f>E3</f>
        <v>①</v>
      </c>
      <c r="G9" s="862" t="s">
        <v>23</v>
      </c>
      <c r="H9" s="860" t="s">
        <v>21</v>
      </c>
      <c r="I9" s="861" t="str">
        <f>E3</f>
        <v>①</v>
      </c>
      <c r="J9" s="862" t="s">
        <v>23</v>
      </c>
      <c r="K9" s="651"/>
      <c r="L9" s="211"/>
      <c r="M9" s="1310"/>
      <c r="N9" s="1315"/>
      <c r="O9" s="1312"/>
      <c r="P9" s="308" t="s">
        <v>21</v>
      </c>
      <c r="Q9" s="114" t="str">
        <f>P3</f>
        <v>①</v>
      </c>
      <c r="R9" s="113" t="s">
        <v>23</v>
      </c>
      <c r="S9" s="308" t="s">
        <v>21</v>
      </c>
      <c r="T9" s="299" t="str">
        <f>P3</f>
        <v>①</v>
      </c>
      <c r="U9" s="113" t="s">
        <v>23</v>
      </c>
    </row>
    <row r="10" spans="1:21" ht="18" customHeight="1" x14ac:dyDescent="0.2">
      <c r="A10" s="651"/>
      <c r="B10" s="440"/>
      <c r="C10" s="663"/>
      <c r="D10" s="440"/>
      <c r="E10" s="651"/>
      <c r="F10" s="340"/>
      <c r="G10" s="651"/>
      <c r="H10" s="651"/>
      <c r="I10" s="340"/>
      <c r="J10" s="651"/>
      <c r="K10" s="651"/>
      <c r="L10" s="211"/>
      <c r="M10" s="1310"/>
      <c r="N10" s="1299"/>
      <c r="O10" s="1312"/>
      <c r="P10" s="947"/>
      <c r="Q10" s="514">
        <f>T6-1</f>
        <v>-785</v>
      </c>
      <c r="R10" s="835" t="s">
        <v>738</v>
      </c>
      <c r="S10" s="947"/>
      <c r="T10" s="514">
        <f>Q10-1</f>
        <v>-786</v>
      </c>
      <c r="U10" s="835" t="s">
        <v>738</v>
      </c>
    </row>
    <row r="11" spans="1:21" ht="20.25" customHeight="1" x14ac:dyDescent="0.2">
      <c r="K11" s="651"/>
      <c r="L11" s="211"/>
      <c r="M11" s="1310"/>
      <c r="N11" s="1300"/>
      <c r="O11" s="1312"/>
      <c r="P11" s="947" t="s">
        <v>24</v>
      </c>
      <c r="Q11" s="930">
        <v>2</v>
      </c>
      <c r="R11" s="103" t="str">
        <f>'1226美原,0108ラク'!G20</f>
        <v>CS2位</v>
      </c>
      <c r="S11" s="947" t="s">
        <v>24</v>
      </c>
      <c r="T11" s="101">
        <v>1</v>
      </c>
      <c r="U11" s="509" t="str">
        <f>'1128,1205,19B＆G'!G15</f>
        <v>CS5位</v>
      </c>
    </row>
    <row r="12" spans="1:21" ht="20.25" customHeight="1" x14ac:dyDescent="0.2">
      <c r="K12" s="651"/>
      <c r="L12" s="211"/>
      <c r="M12" s="1310"/>
      <c r="N12" s="1300"/>
      <c r="O12" s="1312"/>
      <c r="P12" s="950">
        <v>0.54166666666666663</v>
      </c>
      <c r="Q12" s="929">
        <v>4</v>
      </c>
      <c r="R12" s="508" t="str">
        <f>'1128,1205,19B＆G'!W12</f>
        <v>CS4位</v>
      </c>
      <c r="S12" s="950">
        <v>0.52777777777777779</v>
      </c>
      <c r="T12" s="100">
        <v>3</v>
      </c>
      <c r="U12" s="105" t="str">
        <f>'1128,1205,19B＆G'!G7</f>
        <v>CS7位</v>
      </c>
    </row>
    <row r="13" spans="1:21" ht="18" customHeight="1" thickBot="1" x14ac:dyDescent="0.25">
      <c r="K13" s="651"/>
      <c r="L13" s="211"/>
      <c r="M13" s="1310"/>
      <c r="N13" s="1315"/>
      <c r="O13" s="1313"/>
      <c r="P13" s="308" t="s">
        <v>21</v>
      </c>
      <c r="Q13" s="114" t="str">
        <f>P7</f>
        <v>②</v>
      </c>
      <c r="R13" s="113" t="s">
        <v>23</v>
      </c>
      <c r="S13" s="308" t="s">
        <v>21</v>
      </c>
      <c r="T13" s="299" t="str">
        <f>P7</f>
        <v>②</v>
      </c>
      <c r="U13" s="113" t="s">
        <v>23</v>
      </c>
    </row>
    <row r="14" spans="1:21" ht="18" customHeight="1" thickBot="1" x14ac:dyDescent="0.25">
      <c r="K14" s="651"/>
      <c r="L14" s="362"/>
      <c r="M14" s="1310"/>
      <c r="N14" s="1299"/>
      <c r="O14" s="361" t="s">
        <v>18</v>
      </c>
      <c r="P14" s="947"/>
      <c r="Q14" s="514">
        <f>T10-1</f>
        <v>-787</v>
      </c>
      <c r="R14" s="111" t="str">
        <f>'0129,0205千島'!J14</f>
        <v>男子　チャレンジⅡ さ</v>
      </c>
      <c r="S14" s="947"/>
      <c r="T14" s="514">
        <f>Q14-1</f>
        <v>-788</v>
      </c>
      <c r="U14" s="111" t="str">
        <f>'0129,0205千島'!G10</f>
        <v>男子　チャレンジⅡ せ</v>
      </c>
    </row>
    <row r="15" spans="1:21" ht="20.25" customHeight="1" x14ac:dyDescent="0.2">
      <c r="K15" s="651"/>
      <c r="L15" s="362"/>
      <c r="M15" s="1310"/>
      <c r="N15" s="1300"/>
      <c r="O15" s="1311"/>
      <c r="P15" s="947" t="s">
        <v>25</v>
      </c>
      <c r="Q15" s="930">
        <v>6</v>
      </c>
      <c r="R15" s="103" t="str">
        <f>'1121岸和田'!N13</f>
        <v>4部 た6位</v>
      </c>
      <c r="S15" s="947" t="s">
        <v>25</v>
      </c>
      <c r="T15" s="930">
        <v>2</v>
      </c>
      <c r="U15" s="103" t="str">
        <f>'1121岸和田'!K13</f>
        <v>4部 つ2位</v>
      </c>
    </row>
    <row r="16" spans="1:21" ht="20.25" customHeight="1" x14ac:dyDescent="0.2">
      <c r="K16" s="651"/>
      <c r="L16" s="362">
        <v>2</v>
      </c>
      <c r="M16" s="1310"/>
      <c r="N16" s="1300"/>
      <c r="O16" s="1312"/>
      <c r="P16" s="948">
        <v>0.59722222222222221</v>
      </c>
      <c r="Q16" s="929">
        <v>1</v>
      </c>
      <c r="R16" s="3" t="str">
        <f>'1121岸和田'!H4</f>
        <v>4部 ち2位</v>
      </c>
      <c r="S16" s="948">
        <v>0.58333333333333337</v>
      </c>
      <c r="T16" s="929">
        <v>4</v>
      </c>
      <c r="U16" s="508" t="str">
        <f>'1121岸和田'!N9</f>
        <v>4部 と3位</v>
      </c>
    </row>
    <row r="17" spans="1:21" ht="18" customHeight="1" thickBot="1" x14ac:dyDescent="0.25">
      <c r="K17" s="651"/>
      <c r="L17" s="511" t="s">
        <v>26</v>
      </c>
      <c r="M17" s="1310"/>
      <c r="N17" s="1315"/>
      <c r="O17" s="1312"/>
      <c r="P17" s="308" t="s">
        <v>21</v>
      </c>
      <c r="Q17" s="114" t="str">
        <f>P19</f>
        <v>⑤</v>
      </c>
      <c r="R17" s="113" t="s">
        <v>23</v>
      </c>
      <c r="S17" s="530" t="s">
        <v>21</v>
      </c>
      <c r="T17" s="299" t="str">
        <f>S19</f>
        <v>⑤</v>
      </c>
      <c r="U17" s="113" t="s">
        <v>23</v>
      </c>
    </row>
    <row r="18" spans="1:21" ht="18" customHeight="1" x14ac:dyDescent="0.2">
      <c r="K18" s="651"/>
      <c r="L18" s="511">
        <v>11</v>
      </c>
      <c r="M18" s="1310"/>
      <c r="N18" s="1299"/>
      <c r="O18" s="1328"/>
      <c r="P18" s="947"/>
      <c r="Q18" s="952">
        <f>T14-1</f>
        <v>-789</v>
      </c>
      <c r="R18" s="818" t="str">
        <f>OP_リーグ戦!DQ37</f>
        <v>OA 男子 チャレンジ</v>
      </c>
      <c r="S18" s="949"/>
      <c r="T18" s="952">
        <f>Q18-1</f>
        <v>-790</v>
      </c>
      <c r="U18" s="111" t="str">
        <f>'0129,0205千島'!G14</f>
        <v>男子　チャレンジⅡ す</v>
      </c>
    </row>
    <row r="19" spans="1:21" ht="20.25" customHeight="1" x14ac:dyDescent="0.2">
      <c r="K19" s="651"/>
      <c r="L19" s="511" t="s">
        <v>11</v>
      </c>
      <c r="M19" s="1310"/>
      <c r="N19" s="1300"/>
      <c r="O19" s="1328"/>
      <c r="P19" s="947" t="s">
        <v>27</v>
      </c>
      <c r="Q19" s="930">
        <v>3</v>
      </c>
      <c r="R19" s="103" t="str">
        <f>OP_リーグ戦!DQ6</f>
        <v>CS3位</v>
      </c>
      <c r="S19" s="947" t="s">
        <v>262</v>
      </c>
      <c r="T19" s="930">
        <v>2</v>
      </c>
      <c r="U19" s="103" t="str">
        <f>'1121岸和田'!N5</f>
        <v>4部 つ3位</v>
      </c>
    </row>
    <row r="20" spans="1:21" ht="20.25" customHeight="1" x14ac:dyDescent="0.2">
      <c r="K20" s="651"/>
      <c r="L20" s="211" t="s">
        <v>371</v>
      </c>
      <c r="M20" s="1310"/>
      <c r="N20" s="1300"/>
      <c r="O20" s="1328"/>
      <c r="P20" s="948">
        <v>0.65277777777777779</v>
      </c>
      <c r="Q20" s="929">
        <v>2</v>
      </c>
      <c r="R20" s="105" t="str">
        <f>'1226美原,0108ラク'!J20</f>
        <v>CS2位</v>
      </c>
      <c r="S20" s="950">
        <v>0.63888888888888895</v>
      </c>
      <c r="T20" s="929">
        <v>4</v>
      </c>
      <c r="U20" s="508" t="str">
        <f>'1121岸和田'!K9</f>
        <v>4部 と2位</v>
      </c>
    </row>
    <row r="21" spans="1:21" ht="18" customHeight="1" thickBot="1" x14ac:dyDescent="0.25">
      <c r="K21" s="651"/>
      <c r="L21" s="511"/>
      <c r="M21" s="1310"/>
      <c r="N21" s="1315"/>
      <c r="O21" s="1328"/>
      <c r="P21" s="308" t="s">
        <v>21</v>
      </c>
      <c r="Q21" s="114" t="str">
        <f>P15</f>
        <v>④</v>
      </c>
      <c r="R21" s="113" t="s">
        <v>23</v>
      </c>
      <c r="S21" s="530" t="s">
        <v>21</v>
      </c>
      <c r="T21" s="114" t="str">
        <f>S15</f>
        <v>④</v>
      </c>
      <c r="U21" s="113" t="s">
        <v>23</v>
      </c>
    </row>
    <row r="22" spans="1:21" ht="18" customHeight="1" x14ac:dyDescent="0.2">
      <c r="K22" s="651"/>
      <c r="L22" s="431"/>
      <c r="M22" s="1310"/>
      <c r="N22" s="1299"/>
      <c r="O22" s="1328"/>
      <c r="P22" s="947"/>
      <c r="Q22" s="89"/>
      <c r="R22" s="957"/>
      <c r="S22" s="949"/>
      <c r="T22" s="954"/>
      <c r="U22" s="953"/>
    </row>
    <row r="23" spans="1:21" ht="20.25" customHeight="1" x14ac:dyDescent="0.2">
      <c r="K23" s="651"/>
      <c r="L23" s="431"/>
      <c r="M23" s="1310"/>
      <c r="N23" s="1300"/>
      <c r="O23" s="1328"/>
      <c r="P23" s="947" t="s">
        <v>30</v>
      </c>
      <c r="Q23" s="101"/>
      <c r="R23" s="934"/>
      <c r="S23" s="947" t="s">
        <v>199</v>
      </c>
      <c r="T23" s="935"/>
      <c r="U23" s="934"/>
    </row>
    <row r="24" spans="1:21" ht="20.25" customHeight="1" x14ac:dyDescent="0.2">
      <c r="K24" s="651"/>
      <c r="L24" s="431"/>
      <c r="M24" s="1310"/>
      <c r="N24" s="1300"/>
      <c r="O24" s="1328"/>
      <c r="P24" s="948"/>
      <c r="Q24" s="100"/>
      <c r="R24" s="932"/>
      <c r="S24" s="950">
        <v>0.69444444444444453</v>
      </c>
      <c r="T24" s="951"/>
      <c r="U24" s="962"/>
    </row>
    <row r="25" spans="1:21" ht="18" customHeight="1" thickBot="1" x14ac:dyDescent="0.25">
      <c r="K25" s="651"/>
      <c r="L25" s="431"/>
      <c r="M25" s="1310"/>
      <c r="N25" s="1315"/>
      <c r="O25" s="1385"/>
      <c r="P25" s="308" t="s">
        <v>21</v>
      </c>
      <c r="Q25" s="114"/>
      <c r="R25" s="113"/>
      <c r="S25" s="520" t="s">
        <v>21</v>
      </c>
      <c r="T25" s="114"/>
      <c r="U25" s="113"/>
    </row>
    <row r="26" spans="1:21" ht="18" customHeight="1" thickBot="1" x14ac:dyDescent="0.25">
      <c r="K26" s="651"/>
      <c r="L26" s="431"/>
      <c r="M26" s="1310"/>
      <c r="N26" s="1299"/>
      <c r="O26" s="516" t="s">
        <v>18</v>
      </c>
      <c r="P26" s="947"/>
      <c r="Q26" s="514"/>
      <c r="R26" s="515"/>
      <c r="S26" s="949"/>
      <c r="T26" s="954"/>
      <c r="U26" s="928"/>
    </row>
    <row r="27" spans="1:21" ht="20.25" customHeight="1" x14ac:dyDescent="0.2">
      <c r="K27" s="651"/>
      <c r="L27" s="431"/>
      <c r="M27" s="1310"/>
      <c r="N27" s="1300"/>
      <c r="O27" s="1345"/>
      <c r="P27" s="947" t="s">
        <v>31</v>
      </c>
      <c r="Q27" s="510"/>
      <c r="R27" s="509"/>
      <c r="S27" s="947" t="s">
        <v>31</v>
      </c>
      <c r="T27" s="935"/>
      <c r="U27" s="931"/>
    </row>
    <row r="28" spans="1:21" ht="20.25" customHeight="1" x14ac:dyDescent="0.2">
      <c r="K28" s="651"/>
      <c r="L28" s="211"/>
      <c r="M28" s="1310"/>
      <c r="N28" s="1300"/>
      <c r="O28" s="1328"/>
      <c r="P28" s="948"/>
      <c r="Q28" s="513"/>
      <c r="R28" s="508"/>
      <c r="S28" s="948"/>
      <c r="T28" s="951"/>
      <c r="U28" s="933"/>
    </row>
    <row r="29" spans="1:21" ht="18" customHeight="1" thickBot="1" x14ac:dyDescent="0.25">
      <c r="K29" s="651"/>
      <c r="L29" s="211"/>
      <c r="M29" s="1310"/>
      <c r="N29" s="1315"/>
      <c r="O29" s="1328"/>
      <c r="P29" s="308" t="s">
        <v>21</v>
      </c>
      <c r="Q29" s="527"/>
      <c r="R29" s="666"/>
      <c r="S29" s="898" t="s">
        <v>21</v>
      </c>
      <c r="T29" s="114"/>
      <c r="U29" s="113"/>
    </row>
    <row r="30" spans="1:21" ht="18" customHeight="1" x14ac:dyDescent="0.2">
      <c r="A30" s="651"/>
      <c r="B30" s="440"/>
      <c r="C30" s="663"/>
      <c r="D30" s="440"/>
      <c r="E30" s="651"/>
      <c r="F30" s="340"/>
      <c r="G30" s="651"/>
      <c r="H30" s="651"/>
      <c r="I30" s="340"/>
      <c r="J30" s="651"/>
      <c r="K30" s="651"/>
      <c r="L30" s="211"/>
      <c r="M30" s="1310"/>
      <c r="N30" s="1299"/>
      <c r="O30" s="1312"/>
      <c r="P30" s="947"/>
      <c r="Q30" s="517"/>
      <c r="R30" s="518"/>
      <c r="S30" s="936"/>
      <c r="T30" s="339"/>
      <c r="U30" s="653"/>
    </row>
    <row r="31" spans="1:21" ht="20.25" customHeight="1" x14ac:dyDescent="0.2">
      <c r="A31" s="651"/>
      <c r="B31" s="440"/>
      <c r="C31" s="664"/>
      <c r="D31" s="440"/>
      <c r="E31" s="651"/>
      <c r="F31" s="651"/>
      <c r="G31" s="126"/>
      <c r="H31" s="651"/>
      <c r="I31" s="651"/>
      <c r="J31" s="1"/>
      <c r="K31" s="651"/>
      <c r="L31" s="211"/>
      <c r="M31" s="1310"/>
      <c r="N31" s="1300"/>
      <c r="O31" s="1312"/>
      <c r="P31" s="947" t="s">
        <v>32</v>
      </c>
      <c r="Q31" s="510"/>
      <c r="R31" s="509"/>
      <c r="S31" s="936" t="s">
        <v>32</v>
      </c>
      <c r="T31" s="510"/>
      <c r="U31" s="103"/>
    </row>
    <row r="32" spans="1:21" ht="20.25" customHeight="1" x14ac:dyDescent="0.2">
      <c r="A32" s="651"/>
      <c r="B32" s="651"/>
      <c r="C32" s="664"/>
      <c r="D32" s="440"/>
      <c r="E32" s="265"/>
      <c r="F32" s="651"/>
      <c r="G32" s="1"/>
      <c r="H32" s="265"/>
      <c r="I32" s="651"/>
      <c r="J32" s="1"/>
      <c r="K32" s="651"/>
      <c r="L32" s="211"/>
      <c r="M32" s="511"/>
      <c r="N32" s="1300"/>
      <c r="O32" s="1312"/>
      <c r="P32" s="948"/>
      <c r="Q32" s="513"/>
      <c r="R32" s="508"/>
      <c r="S32" s="937"/>
      <c r="T32" s="513"/>
      <c r="U32" s="105"/>
    </row>
    <row r="33" spans="1:21" ht="18" customHeight="1" thickBot="1" x14ac:dyDescent="0.25">
      <c r="A33" s="651"/>
      <c r="B33" s="651"/>
      <c r="C33" s="664"/>
      <c r="D33" s="440"/>
      <c r="E33" s="651"/>
      <c r="F33" s="122"/>
      <c r="G33" s="123"/>
      <c r="H33" s="651"/>
      <c r="I33" s="122"/>
      <c r="J33" s="123"/>
      <c r="K33" s="651"/>
      <c r="L33" s="655"/>
      <c r="M33" s="654"/>
      <c r="N33" s="1301"/>
      <c r="O33" s="1313"/>
      <c r="P33" s="308" t="s">
        <v>21</v>
      </c>
      <c r="Q33" s="114"/>
      <c r="R33" s="113"/>
      <c r="S33" s="117" t="s">
        <v>21</v>
      </c>
      <c r="T33" s="114"/>
      <c r="U33" s="113"/>
    </row>
    <row r="34" spans="1:21" ht="18" customHeight="1" x14ac:dyDescent="0.2">
      <c r="C34" s="651"/>
      <c r="D34" s="440"/>
      <c r="K34" s="651"/>
      <c r="N34" s="651"/>
      <c r="O34" s="440"/>
    </row>
  </sheetData>
  <mergeCells count="22">
    <mergeCell ref="B2:B9"/>
    <mergeCell ref="D3:D9"/>
    <mergeCell ref="C3:C5"/>
    <mergeCell ref="N3:N5"/>
    <mergeCell ref="O3:O13"/>
    <mergeCell ref="M4:M31"/>
    <mergeCell ref="C6:C9"/>
    <mergeCell ref="N6:N9"/>
    <mergeCell ref="N10:N13"/>
    <mergeCell ref="N26:N29"/>
    <mergeCell ref="O27:O33"/>
    <mergeCell ref="N30:N33"/>
    <mergeCell ref="N14:N17"/>
    <mergeCell ref="O15:O25"/>
    <mergeCell ref="N18:N21"/>
    <mergeCell ref="N22:N25"/>
    <mergeCell ref="T1:U1"/>
    <mergeCell ref="C1:D1"/>
    <mergeCell ref="F1:G1"/>
    <mergeCell ref="I1:J1"/>
    <mergeCell ref="N1:O1"/>
    <mergeCell ref="Q1:R1"/>
  </mergeCells>
  <phoneticPr fontId="20"/>
  <dataValidations count="1">
    <dataValidation imeMode="halfAlpha" allowBlank="1" showInputMessage="1" showErrorMessage="1" sqref="J32 J7 U16 R8 G31:G32 G7 U20 U32 R31:R32 U8 G3 J3 R20 R16 R27:R28 R23:R24 R12 R4 U12 U4 U28 U23:U24" xr:uid="{00000000-0002-0000-3A00-000000000000}"/>
  </dataValidations>
  <pageMargins left="0.7" right="0.7" top="0.44" bottom="0.52" header="0.3" footer="0.3"/>
  <pageSetup paperSize="9"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50"/>
  <sheetViews>
    <sheetView view="pageBreakPreview" zoomScale="90" zoomScaleNormal="100" zoomScaleSheetLayoutView="90" workbookViewId="0"/>
  </sheetViews>
  <sheetFormatPr defaultColWidth="9" defaultRowHeight="13.8" x14ac:dyDescent="0.25"/>
  <cols>
    <col min="1" max="1" width="3.33203125" style="506" bestFit="1" customWidth="1"/>
    <col min="2" max="8" width="14.6640625" style="506" customWidth="1"/>
    <col min="9" max="21" width="3.109375" style="506" customWidth="1"/>
    <col min="22" max="22" width="2.77734375" style="506" customWidth="1"/>
    <col min="23" max="34" width="3.109375" style="506" customWidth="1"/>
    <col min="35" max="16384" width="9" style="506"/>
  </cols>
  <sheetData>
    <row r="1" spans="1:23" ht="17.25" customHeight="1" x14ac:dyDescent="0.3">
      <c r="A1" s="69" t="s">
        <v>298</v>
      </c>
      <c r="B1" s="190"/>
      <c r="C1" s="190"/>
      <c r="D1" s="190"/>
      <c r="E1" s="190"/>
      <c r="F1" s="190"/>
      <c r="G1" s="190"/>
    </row>
    <row r="2" spans="1:23" ht="17.25" customHeight="1" thickBot="1" x14ac:dyDescent="0.3">
      <c r="A2" s="191"/>
      <c r="B2" s="191"/>
      <c r="C2" s="190"/>
      <c r="D2" s="190"/>
      <c r="E2" s="190"/>
      <c r="F2" s="190"/>
      <c r="G2" s="190"/>
    </row>
    <row r="3" spans="1:23" ht="17.25" customHeight="1" x14ac:dyDescent="0.3">
      <c r="A3" s="192"/>
      <c r="B3" s="193">
        <v>1</v>
      </c>
      <c r="C3" s="193">
        <v>2</v>
      </c>
      <c r="D3" s="193">
        <v>3</v>
      </c>
      <c r="E3" s="194">
        <v>4</v>
      </c>
      <c r="F3" s="220"/>
      <c r="G3" s="541"/>
      <c r="H3" s="637"/>
      <c r="I3" s="195"/>
      <c r="J3" s="195"/>
    </row>
    <row r="4" spans="1:23" ht="17.25" customHeight="1" x14ac:dyDescent="0.3">
      <c r="A4" s="535" t="s">
        <v>299</v>
      </c>
      <c r="B4" s="534" t="s">
        <v>621</v>
      </c>
      <c r="C4" s="534" t="s">
        <v>622</v>
      </c>
      <c r="D4" s="534" t="s">
        <v>633</v>
      </c>
      <c r="E4" s="547" t="s">
        <v>634</v>
      </c>
      <c r="F4" s="220"/>
      <c r="G4" s="541"/>
      <c r="H4" s="637"/>
      <c r="I4" s="195"/>
      <c r="J4" s="195"/>
    </row>
    <row r="5" spans="1:23" ht="17.25" customHeight="1" x14ac:dyDescent="0.3">
      <c r="A5" s="548" t="s">
        <v>300</v>
      </c>
      <c r="B5" s="534" t="s">
        <v>620</v>
      </c>
      <c r="C5" s="534" t="s">
        <v>623</v>
      </c>
      <c r="D5" s="534" t="s">
        <v>632</v>
      </c>
      <c r="E5" s="547" t="s">
        <v>635</v>
      </c>
      <c r="F5" s="257"/>
      <c r="G5" s="8"/>
      <c r="I5" s="8" t="s">
        <v>335</v>
      </c>
      <c r="L5" s="195"/>
      <c r="M5" s="506" t="s">
        <v>504</v>
      </c>
      <c r="P5" s="195"/>
    </row>
    <row r="6" spans="1:23" ht="17.25" customHeight="1" x14ac:dyDescent="0.25">
      <c r="A6" s="535" t="s">
        <v>301</v>
      </c>
      <c r="B6" s="533" t="s">
        <v>619</v>
      </c>
      <c r="C6" s="534" t="s">
        <v>624</v>
      </c>
      <c r="D6" s="534" t="s">
        <v>631</v>
      </c>
      <c r="E6" s="547" t="s">
        <v>636</v>
      </c>
      <c r="F6" s="191"/>
      <c r="G6" s="8"/>
      <c r="I6" s="8" t="s">
        <v>336</v>
      </c>
      <c r="M6" s="506" t="s">
        <v>74</v>
      </c>
    </row>
    <row r="7" spans="1:23" ht="17.25" customHeight="1" x14ac:dyDescent="0.25">
      <c r="A7" s="535" t="s">
        <v>302</v>
      </c>
      <c r="B7" s="533" t="s">
        <v>618</v>
      </c>
      <c r="C7" s="534" t="s">
        <v>625</v>
      </c>
      <c r="D7" s="534" t="s">
        <v>630</v>
      </c>
      <c r="E7" s="547" t="s">
        <v>637</v>
      </c>
      <c r="G7" s="8"/>
      <c r="I7" s="8" t="s">
        <v>337</v>
      </c>
      <c r="M7" s="506" t="s">
        <v>74</v>
      </c>
    </row>
    <row r="8" spans="1:23" ht="17.25" customHeight="1" x14ac:dyDescent="0.25">
      <c r="A8" s="535" t="s">
        <v>303</v>
      </c>
      <c r="B8" s="533" t="s">
        <v>617</v>
      </c>
      <c r="C8" s="534" t="s">
        <v>626</v>
      </c>
      <c r="D8" s="534" t="s">
        <v>629</v>
      </c>
      <c r="E8" s="547" t="s">
        <v>638</v>
      </c>
      <c r="F8" s="190"/>
      <c r="G8" s="8"/>
      <c r="I8" s="8" t="s">
        <v>338</v>
      </c>
      <c r="M8" s="506" t="s">
        <v>75</v>
      </c>
    </row>
    <row r="9" spans="1:23" ht="17.25" customHeight="1" thickBot="1" x14ac:dyDescent="0.3">
      <c r="A9" s="536" t="s">
        <v>304</v>
      </c>
      <c r="B9" s="538" t="s">
        <v>616</v>
      </c>
      <c r="C9" s="537" t="s">
        <v>627</v>
      </c>
      <c r="D9" s="537" t="s">
        <v>628</v>
      </c>
      <c r="E9" s="793"/>
      <c r="F9" s="190"/>
    </row>
    <row r="10" spans="1:23" ht="17.25" customHeight="1" x14ac:dyDescent="0.25">
      <c r="A10" s="220"/>
      <c r="B10" s="220"/>
      <c r="C10" s="220"/>
      <c r="D10" s="220"/>
      <c r="E10" s="220"/>
      <c r="F10" s="220"/>
      <c r="G10" s="190"/>
    </row>
    <row r="11" spans="1:23" ht="17.25" customHeight="1" x14ac:dyDescent="0.25">
      <c r="A11" s="272"/>
      <c r="B11" s="257"/>
      <c r="C11" s="257"/>
      <c r="D11" s="257"/>
      <c r="E11" s="220"/>
      <c r="F11" s="257"/>
      <c r="G11" s="220"/>
      <c r="H11" s="507"/>
      <c r="K11" s="507"/>
      <c r="W11" s="507"/>
    </row>
    <row r="12" spans="1:23" ht="17.25" customHeight="1" x14ac:dyDescent="0.25">
      <c r="A12" s="162" t="s">
        <v>305</v>
      </c>
      <c r="G12" s="220"/>
      <c r="H12" s="507"/>
      <c r="K12" s="507"/>
      <c r="W12" s="507"/>
    </row>
    <row r="13" spans="1:23" ht="17.25" customHeight="1" thickBot="1" x14ac:dyDescent="0.3">
      <c r="A13" s="190"/>
      <c r="B13" s="190"/>
      <c r="C13" s="190"/>
      <c r="D13" s="190"/>
      <c r="E13" s="190"/>
      <c r="F13" s="190"/>
      <c r="G13" s="220"/>
    </row>
    <row r="14" spans="1:23" ht="17.25" customHeight="1" x14ac:dyDescent="0.25">
      <c r="A14" s="199"/>
      <c r="B14" s="200">
        <v>1</v>
      </c>
      <c r="C14" s="200">
        <v>2</v>
      </c>
      <c r="D14" s="200">
        <v>3</v>
      </c>
      <c r="E14" s="200">
        <v>4</v>
      </c>
      <c r="F14" s="200">
        <v>5</v>
      </c>
      <c r="G14" s="201">
        <v>6</v>
      </c>
    </row>
    <row r="15" spans="1:23" ht="17.25" customHeight="1" x14ac:dyDescent="0.25">
      <c r="A15" s="776" t="s">
        <v>287</v>
      </c>
      <c r="B15" s="771" t="s">
        <v>639</v>
      </c>
      <c r="C15" s="771" t="s">
        <v>644</v>
      </c>
      <c r="D15" s="771" t="s">
        <v>649</v>
      </c>
      <c r="E15" s="771" t="s">
        <v>654</v>
      </c>
      <c r="F15" s="771" t="s">
        <v>659</v>
      </c>
      <c r="G15" s="774" t="s">
        <v>664</v>
      </c>
      <c r="I15" s="8" t="s">
        <v>335</v>
      </c>
      <c r="N15" s="506" t="s">
        <v>74</v>
      </c>
      <c r="R15" s="8"/>
    </row>
    <row r="16" spans="1:23" ht="17.25" customHeight="1" x14ac:dyDescent="0.25">
      <c r="A16" s="776" t="s">
        <v>288</v>
      </c>
      <c r="B16" s="771" t="s">
        <v>640</v>
      </c>
      <c r="C16" s="771" t="s">
        <v>645</v>
      </c>
      <c r="D16" s="771" t="s">
        <v>650</v>
      </c>
      <c r="E16" s="771" t="s">
        <v>655</v>
      </c>
      <c r="F16" s="771" t="s">
        <v>660</v>
      </c>
      <c r="G16" s="774" t="s">
        <v>507</v>
      </c>
      <c r="I16" s="8" t="s">
        <v>409</v>
      </c>
      <c r="N16" s="506" t="s">
        <v>75</v>
      </c>
      <c r="R16" s="8"/>
    </row>
    <row r="17" spans="1:18" ht="17.25" customHeight="1" x14ac:dyDescent="0.25">
      <c r="A17" s="776" t="s">
        <v>289</v>
      </c>
      <c r="B17" s="771" t="s">
        <v>641</v>
      </c>
      <c r="C17" s="771" t="s">
        <v>646</v>
      </c>
      <c r="D17" s="771" t="s">
        <v>651</v>
      </c>
      <c r="E17" s="771" t="s">
        <v>656</v>
      </c>
      <c r="F17" s="771" t="s">
        <v>661</v>
      </c>
      <c r="G17" s="1145"/>
      <c r="I17" s="8" t="s">
        <v>410</v>
      </c>
      <c r="N17" s="506" t="s">
        <v>76</v>
      </c>
      <c r="R17" s="8"/>
    </row>
    <row r="18" spans="1:18" ht="17.25" customHeight="1" x14ac:dyDescent="0.25">
      <c r="A18" s="776" t="s">
        <v>341</v>
      </c>
      <c r="B18" s="771" t="s">
        <v>642</v>
      </c>
      <c r="C18" s="771" t="s">
        <v>647</v>
      </c>
      <c r="D18" s="771" t="s">
        <v>652</v>
      </c>
      <c r="E18" s="771" t="s">
        <v>657</v>
      </c>
      <c r="F18" s="771" t="s">
        <v>662</v>
      </c>
      <c r="G18" s="1146"/>
      <c r="I18" s="8"/>
      <c r="R18" s="8"/>
    </row>
    <row r="19" spans="1:18" ht="17.25" customHeight="1" thickBot="1" x14ac:dyDescent="0.3">
      <c r="A19" s="777" t="s">
        <v>342</v>
      </c>
      <c r="B19" s="772" t="s">
        <v>643</v>
      </c>
      <c r="C19" s="772" t="s">
        <v>648</v>
      </c>
      <c r="D19" s="772" t="s">
        <v>653</v>
      </c>
      <c r="E19" s="772" t="s">
        <v>658</v>
      </c>
      <c r="F19" s="772" t="s">
        <v>663</v>
      </c>
      <c r="G19" s="1147"/>
    </row>
    <row r="20" spans="1:18" ht="17.25" customHeight="1" x14ac:dyDescent="0.25">
      <c r="A20" s="60"/>
      <c r="B20" s="794"/>
      <c r="C20" s="794"/>
      <c r="D20" s="794"/>
      <c r="E20" s="794"/>
      <c r="F20" s="794"/>
      <c r="G20" s="65"/>
      <c r="H20" s="540"/>
    </row>
    <row r="21" spans="1:18" ht="17.25" customHeight="1" x14ac:dyDescent="0.25">
      <c r="A21" s="60"/>
      <c r="B21" s="257"/>
      <c r="C21" s="257"/>
      <c r="D21" s="257"/>
      <c r="E21" s="257"/>
      <c r="F21" s="257"/>
      <c r="G21" s="638"/>
      <c r="H21" s="540"/>
    </row>
    <row r="22" spans="1:18" ht="17.25" customHeight="1" x14ac:dyDescent="0.25">
      <c r="A22" s="60"/>
      <c r="B22" s="257"/>
      <c r="C22" s="257"/>
      <c r="D22" s="257"/>
      <c r="E22" s="257"/>
      <c r="F22" s="549"/>
      <c r="G22" s="257"/>
    </row>
    <row r="23" spans="1:18" ht="17.25" customHeight="1" x14ac:dyDescent="0.25">
      <c r="A23" s="162" t="s">
        <v>306</v>
      </c>
      <c r="B23" s="257"/>
      <c r="C23" s="257"/>
      <c r="D23" s="257"/>
      <c r="E23" s="257"/>
      <c r="F23" s="257"/>
      <c r="G23" s="257"/>
    </row>
    <row r="24" spans="1:18" ht="17.25" customHeight="1" thickBot="1" x14ac:dyDescent="0.3">
      <c r="A24" s="60"/>
      <c r="B24" s="257"/>
      <c r="C24" s="257"/>
      <c r="D24" s="257"/>
      <c r="E24" s="257"/>
      <c r="F24" s="257"/>
      <c r="G24" s="257"/>
    </row>
    <row r="25" spans="1:18" ht="17.25" customHeight="1" x14ac:dyDescent="0.25">
      <c r="A25" s="199"/>
      <c r="B25" s="200">
        <v>1</v>
      </c>
      <c r="C25" s="200">
        <v>2</v>
      </c>
      <c r="D25" s="200">
        <v>3</v>
      </c>
      <c r="E25" s="200">
        <v>4</v>
      </c>
      <c r="F25" s="200">
        <v>5</v>
      </c>
      <c r="G25" s="201">
        <v>6</v>
      </c>
      <c r="H25" s="60"/>
    </row>
    <row r="26" spans="1:18" ht="17.25" customHeight="1" x14ac:dyDescent="0.25">
      <c r="A26" s="802" t="s">
        <v>339</v>
      </c>
      <c r="B26" s="771" t="s">
        <v>671</v>
      </c>
      <c r="C26" s="771" t="s">
        <v>680</v>
      </c>
      <c r="D26" s="771" t="s">
        <v>681</v>
      </c>
      <c r="E26" s="771" t="s">
        <v>684</v>
      </c>
      <c r="F26" s="771" t="s">
        <v>666</v>
      </c>
      <c r="G26" s="774" t="s">
        <v>669</v>
      </c>
      <c r="H26" s="798"/>
      <c r="I26" s="8" t="s">
        <v>556</v>
      </c>
      <c r="J26" s="633"/>
      <c r="K26" s="633"/>
      <c r="L26" s="633"/>
      <c r="M26" s="633"/>
      <c r="N26" s="633"/>
      <c r="O26" s="633" t="s">
        <v>75</v>
      </c>
    </row>
    <row r="27" spans="1:18" ht="17.25" customHeight="1" x14ac:dyDescent="0.25">
      <c r="A27" s="802" t="s">
        <v>340</v>
      </c>
      <c r="B27" s="771" t="s">
        <v>672</v>
      </c>
      <c r="C27" s="771" t="s">
        <v>673</v>
      </c>
      <c r="D27" s="771" t="s">
        <v>676</v>
      </c>
      <c r="E27" s="771" t="s">
        <v>685</v>
      </c>
      <c r="F27" s="771" t="s">
        <v>665</v>
      </c>
      <c r="G27" s="1142"/>
      <c r="H27" s="798"/>
      <c r="I27" s="8" t="s">
        <v>557</v>
      </c>
      <c r="J27" s="633"/>
      <c r="K27" s="633"/>
      <c r="L27" s="633"/>
      <c r="M27" s="633"/>
      <c r="N27" s="633"/>
      <c r="O27" s="633" t="s">
        <v>76</v>
      </c>
    </row>
    <row r="28" spans="1:18" ht="17.25" customHeight="1" x14ac:dyDescent="0.25">
      <c r="A28" s="802" t="s">
        <v>505</v>
      </c>
      <c r="B28" s="771" t="s">
        <v>670</v>
      </c>
      <c r="C28" s="771" t="s">
        <v>679</v>
      </c>
      <c r="D28" s="771" t="s">
        <v>677</v>
      </c>
      <c r="E28" s="771" t="s">
        <v>682</v>
      </c>
      <c r="F28" s="771" t="s">
        <v>667</v>
      </c>
      <c r="G28" s="1143"/>
      <c r="H28" s="798"/>
      <c r="I28" s="8"/>
    </row>
    <row r="29" spans="1:18" ht="17.25" customHeight="1" thickBot="1" x14ac:dyDescent="0.3">
      <c r="A29" s="803" t="s">
        <v>506</v>
      </c>
      <c r="B29" s="772" t="s">
        <v>674</v>
      </c>
      <c r="C29" s="772" t="s">
        <v>675</v>
      </c>
      <c r="D29" s="772" t="s">
        <v>678</v>
      </c>
      <c r="E29" s="772" t="s">
        <v>683</v>
      </c>
      <c r="F29" s="772" t="s">
        <v>668</v>
      </c>
      <c r="G29" s="1144"/>
      <c r="I29" s="8"/>
    </row>
    <row r="30" spans="1:18" ht="17.25" customHeight="1" x14ac:dyDescent="0.25">
      <c r="A30" s="543"/>
      <c r="B30" s="798"/>
      <c r="C30" s="798"/>
      <c r="D30" s="798"/>
      <c r="E30" s="798"/>
      <c r="F30" s="798"/>
      <c r="G30" s="798"/>
      <c r="I30" s="805"/>
    </row>
    <row r="31" spans="1:18" ht="17.25" customHeight="1" x14ac:dyDescent="0.25">
      <c r="A31" s="60"/>
      <c r="B31" s="798"/>
      <c r="C31" s="798"/>
      <c r="D31" s="798"/>
      <c r="E31" s="798"/>
      <c r="F31" s="798"/>
      <c r="G31" s="798"/>
      <c r="I31" s="8"/>
    </row>
    <row r="32" spans="1:18" ht="17.25" customHeight="1" x14ac:dyDescent="0.25">
      <c r="A32" s="60"/>
      <c r="B32" s="257"/>
      <c r="C32" s="257"/>
      <c r="D32" s="257"/>
      <c r="E32" s="257"/>
      <c r="F32" s="257"/>
      <c r="G32" s="257"/>
      <c r="H32" s="8"/>
    </row>
    <row r="33" spans="1:25" s="163" customFormat="1" ht="17.25" customHeight="1" x14ac:dyDescent="0.25">
      <c r="A33" s="162" t="s">
        <v>555</v>
      </c>
      <c r="B33" s="506"/>
      <c r="C33" s="220"/>
      <c r="D33" s="220"/>
      <c r="E33" s="220"/>
      <c r="F33" s="220"/>
      <c r="H33" s="550"/>
      <c r="I33" s="550"/>
    </row>
    <row r="34" spans="1:25" s="163" customFormat="1" ht="17.25" customHeight="1" thickBot="1" x14ac:dyDescent="0.3">
      <c r="A34" s="60"/>
      <c r="B34" s="257"/>
      <c r="C34" s="257"/>
      <c r="D34" s="257"/>
      <c r="E34" s="257"/>
      <c r="F34" s="257"/>
      <c r="R34" s="506"/>
      <c r="S34" s="506"/>
      <c r="T34" s="506"/>
      <c r="U34" s="506"/>
    </row>
    <row r="35" spans="1:25" s="163" customFormat="1" ht="17.25" customHeight="1" x14ac:dyDescent="0.25">
      <c r="A35" s="199"/>
      <c r="B35" s="200">
        <v>1</v>
      </c>
      <c r="C35" s="200">
        <v>2</v>
      </c>
      <c r="D35" s="200">
        <v>3</v>
      </c>
      <c r="E35" s="201">
        <v>4</v>
      </c>
      <c r="F35" s="60"/>
      <c r="G35" s="798"/>
      <c r="H35" s="798"/>
      <c r="I35" s="808"/>
      <c r="J35" s="65"/>
      <c r="M35" s="808"/>
      <c r="N35" s="65"/>
      <c r="T35" s="506"/>
      <c r="U35" s="506"/>
      <c r="X35" s="506"/>
      <c r="Y35" s="506"/>
    </row>
    <row r="36" spans="1:25" ht="17.25" customHeight="1" x14ac:dyDescent="0.25">
      <c r="A36" s="776" t="s">
        <v>353</v>
      </c>
      <c r="B36" s="771" t="s">
        <v>686</v>
      </c>
      <c r="C36" s="771" t="s">
        <v>689</v>
      </c>
      <c r="D36" s="771" t="s">
        <v>692</v>
      </c>
      <c r="E36" s="774" t="s">
        <v>542</v>
      </c>
      <c r="F36" s="798"/>
      <c r="G36" s="798"/>
      <c r="H36" s="798"/>
      <c r="I36" s="65"/>
      <c r="J36" s="65"/>
      <c r="K36" s="163"/>
      <c r="L36" s="163"/>
      <c r="M36" s="65"/>
      <c r="N36" s="65"/>
      <c r="O36" s="231"/>
      <c r="P36" s="809"/>
      <c r="Q36" s="809"/>
      <c r="R36" s="163"/>
      <c r="S36" s="163"/>
      <c r="V36" s="163"/>
      <c r="W36" s="163"/>
    </row>
    <row r="37" spans="1:25" ht="17.25" customHeight="1" x14ac:dyDescent="0.25">
      <c r="A37" s="776" t="s">
        <v>292</v>
      </c>
      <c r="B37" s="771" t="s">
        <v>687</v>
      </c>
      <c r="C37" s="771" t="s">
        <v>690</v>
      </c>
      <c r="D37" s="771" t="s">
        <v>693</v>
      </c>
      <c r="E37" s="774" t="s">
        <v>501</v>
      </c>
      <c r="F37" s="798"/>
      <c r="G37" s="798"/>
      <c r="H37" s="798"/>
      <c r="I37" s="794"/>
      <c r="J37" s="163"/>
      <c r="K37" s="779"/>
      <c r="L37" s="779"/>
      <c r="M37" s="779"/>
      <c r="N37" s="163"/>
      <c r="O37" s="809"/>
      <c r="P37" s="809"/>
      <c r="Q37" s="809"/>
      <c r="R37" s="163"/>
      <c r="S37" s="163"/>
      <c r="T37" s="163"/>
      <c r="V37" s="163"/>
      <c r="W37" s="163"/>
      <c r="X37" s="163"/>
      <c r="Y37" s="163"/>
    </row>
    <row r="38" spans="1:25" ht="17.25" customHeight="1" thickBot="1" x14ac:dyDescent="0.3">
      <c r="A38" s="777" t="s">
        <v>560</v>
      </c>
      <c r="B38" s="772" t="s">
        <v>688</v>
      </c>
      <c r="C38" s="772" t="s">
        <v>691</v>
      </c>
      <c r="D38" s="772" t="s">
        <v>539</v>
      </c>
      <c r="E38" s="793"/>
      <c r="F38" s="798"/>
      <c r="G38" s="257"/>
      <c r="H38" s="794"/>
      <c r="I38" s="78"/>
      <c r="J38" s="78"/>
      <c r="K38" s="78"/>
      <c r="L38" s="78"/>
      <c r="M38" s="78"/>
      <c r="N38" s="78"/>
      <c r="O38" s="810"/>
      <c r="P38" s="49"/>
      <c r="Q38" s="49"/>
      <c r="R38" s="163"/>
      <c r="S38" s="163"/>
      <c r="T38" s="163"/>
      <c r="V38" s="163"/>
      <c r="W38" s="163"/>
      <c r="X38" s="163"/>
      <c r="Y38" s="163"/>
    </row>
    <row r="39" spans="1:25" ht="17.25" customHeight="1" thickBot="1" x14ac:dyDescent="0.3">
      <c r="A39" s="60"/>
      <c r="B39" s="798"/>
      <c r="C39" s="798"/>
      <c r="D39" s="798"/>
      <c r="E39" s="798"/>
      <c r="F39" s="257"/>
      <c r="G39" s="257"/>
      <c r="H39" s="794"/>
      <c r="I39" s="78"/>
      <c r="J39" s="78"/>
      <c r="K39" s="784"/>
      <c r="L39" s="784"/>
      <c r="M39" s="78"/>
      <c r="N39" s="78"/>
      <c r="O39" s="49"/>
      <c r="P39" s="49"/>
      <c r="Q39" s="49"/>
    </row>
    <row r="40" spans="1:25" ht="17.25" customHeight="1" x14ac:dyDescent="0.25">
      <c r="A40" s="60"/>
      <c r="B40" s="830" t="s">
        <v>561</v>
      </c>
      <c r="C40" s="831" t="s">
        <v>564</v>
      </c>
      <c r="D40" s="811" t="s">
        <v>565</v>
      </c>
      <c r="E40" s="798"/>
      <c r="F40" s="257"/>
      <c r="G40" s="257"/>
      <c r="H40" s="779"/>
      <c r="I40" s="807"/>
      <c r="J40" s="807"/>
      <c r="K40" s="807"/>
      <c r="L40" s="779"/>
      <c r="M40" s="807"/>
      <c r="N40" s="807"/>
      <c r="O40" s="807"/>
      <c r="P40" s="163"/>
      <c r="Q40" s="163"/>
    </row>
    <row r="41" spans="1:25" ht="17.25" customHeight="1" x14ac:dyDescent="0.25">
      <c r="A41" s="60"/>
      <c r="B41" s="832" t="s">
        <v>562</v>
      </c>
      <c r="C41" s="771" t="s">
        <v>568</v>
      </c>
      <c r="D41" s="774" t="s">
        <v>569</v>
      </c>
      <c r="E41" s="798"/>
      <c r="F41" s="257"/>
      <c r="G41" s="257"/>
      <c r="H41" s="807"/>
      <c r="I41" s="807"/>
      <c r="J41" s="807"/>
      <c r="K41" s="807"/>
      <c r="L41" s="807"/>
      <c r="M41" s="807"/>
      <c r="N41" s="807"/>
      <c r="O41" s="807"/>
      <c r="P41" s="163"/>
      <c r="Q41" s="163"/>
    </row>
    <row r="42" spans="1:25" ht="17.25" customHeight="1" x14ac:dyDescent="0.25">
      <c r="A42" s="190"/>
      <c r="B42" s="832" t="s">
        <v>563</v>
      </c>
      <c r="C42" s="771" t="s">
        <v>566</v>
      </c>
      <c r="D42" s="774" t="s">
        <v>567</v>
      </c>
      <c r="E42" s="797"/>
      <c r="F42" s="190"/>
      <c r="H42" s="807"/>
      <c r="I42" s="807"/>
      <c r="J42" s="807"/>
      <c r="K42" s="807"/>
      <c r="L42" s="807"/>
      <c r="M42" s="807"/>
      <c r="N42" s="807"/>
      <c r="O42" s="807"/>
      <c r="P42" s="163"/>
      <c r="Q42" s="163"/>
    </row>
    <row r="43" spans="1:25" ht="14.4" thickBot="1" x14ac:dyDescent="0.3">
      <c r="B43" s="833" t="s">
        <v>570</v>
      </c>
      <c r="C43" s="772" t="s">
        <v>571</v>
      </c>
      <c r="D43" s="793"/>
      <c r="E43" s="797"/>
      <c r="H43" s="163"/>
      <c r="I43" s="163"/>
      <c r="J43" s="163"/>
      <c r="K43" s="163"/>
      <c r="L43" s="163"/>
      <c r="M43" s="163"/>
      <c r="N43" s="163"/>
      <c r="O43" s="163"/>
      <c r="P43" s="163"/>
      <c r="Q43" s="163"/>
    </row>
    <row r="44" spans="1:25" x14ac:dyDescent="0.25">
      <c r="A44" s="60"/>
      <c r="B44" s="8"/>
      <c r="C44" s="8"/>
      <c r="E44" s="163"/>
      <c r="H44" s="163"/>
      <c r="I44" s="163"/>
      <c r="J44" s="545"/>
      <c r="K44" s="163"/>
      <c r="L44" s="163"/>
      <c r="M44" s="163"/>
      <c r="N44" s="163"/>
      <c r="O44" s="163"/>
      <c r="P44" s="163"/>
      <c r="Q44" s="163"/>
    </row>
    <row r="45" spans="1:25" x14ac:dyDescent="0.25">
      <c r="A45" s="60"/>
      <c r="B45" s="906" t="s">
        <v>572</v>
      </c>
      <c r="C45" s="8" t="s">
        <v>695</v>
      </c>
      <c r="H45" s="163"/>
      <c r="I45" s="163"/>
      <c r="J45" s="545"/>
      <c r="K45" s="163"/>
      <c r="L45" s="163"/>
      <c r="M45" s="163"/>
      <c r="N45" s="163"/>
      <c r="O45" s="163"/>
      <c r="P45" s="163"/>
      <c r="Q45" s="163"/>
    </row>
    <row r="46" spans="1:25" x14ac:dyDescent="0.25">
      <c r="B46" s="909" t="s">
        <v>573</v>
      </c>
      <c r="C46" s="8" t="s">
        <v>694</v>
      </c>
      <c r="J46" s="163"/>
      <c r="K46" s="163"/>
    </row>
    <row r="47" spans="1:25" x14ac:dyDescent="0.25">
      <c r="B47" s="907" t="s">
        <v>887</v>
      </c>
      <c r="J47" s="163"/>
      <c r="K47" s="163"/>
    </row>
    <row r="49" spans="2:3" x14ac:dyDescent="0.25">
      <c r="B49" s="8"/>
      <c r="C49" s="8"/>
    </row>
    <row r="50" spans="2:3" x14ac:dyDescent="0.25">
      <c r="B50" s="8"/>
      <c r="C50" s="8"/>
    </row>
  </sheetData>
  <mergeCells count="2">
    <mergeCell ref="G27:G29"/>
    <mergeCell ref="G17:G19"/>
  </mergeCells>
  <phoneticPr fontId="20"/>
  <dataValidations count="1">
    <dataValidation imeMode="halfAlpha" allowBlank="1" showInputMessage="1" showErrorMessage="1" sqref="B21:F21 G23:G24 G31:G32" xr:uid="{00000000-0002-0000-0500-000000000000}"/>
  </dataValidations>
  <pageMargins left="0.7" right="0.7" top="0.75" bottom="0.75" header="0.3" footer="0.3"/>
  <pageSetup paperSize="9" orientation="landscape"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U35"/>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151" customWidth="1"/>
    <col min="7" max="7" width="18.6640625" style="151" customWidth="1"/>
    <col min="8" max="8" width="6.6640625" style="505" customWidth="1"/>
    <col min="9" max="9" width="5.6640625" style="151" customWidth="1"/>
    <col min="10" max="10" width="18.6640625" style="151"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151" customWidth="1"/>
    <col min="18" max="18" width="18.6640625" style="151" customWidth="1"/>
    <col min="19" max="19" width="6.6640625" style="505" customWidth="1"/>
    <col min="20" max="20" width="5.6640625" style="151" customWidth="1"/>
    <col min="21" max="21" width="18.6640625" style="151" customWidth="1"/>
    <col min="22" max="16384" width="8.88671875" style="505"/>
  </cols>
  <sheetData>
    <row r="1" spans="1:21" ht="18" customHeight="1" thickBot="1" x14ac:dyDescent="0.25">
      <c r="A1" s="365" t="s">
        <v>11</v>
      </c>
      <c r="B1" s="364" t="s">
        <v>12</v>
      </c>
      <c r="C1" s="1307" t="s">
        <v>13</v>
      </c>
      <c r="D1" s="1308"/>
      <c r="E1" s="364" t="s">
        <v>14</v>
      </c>
      <c r="F1" s="1307" t="s">
        <v>15</v>
      </c>
      <c r="G1" s="1308"/>
      <c r="H1" s="364" t="s">
        <v>14</v>
      </c>
      <c r="I1" s="1309" t="s">
        <v>16</v>
      </c>
      <c r="J1" s="1308"/>
      <c r="K1" s="672"/>
      <c r="L1" s="365" t="s">
        <v>11</v>
      </c>
      <c r="M1" s="364" t="s">
        <v>12</v>
      </c>
      <c r="N1" s="1307" t="s">
        <v>13</v>
      </c>
      <c r="O1" s="1308"/>
      <c r="P1" s="364" t="s">
        <v>14</v>
      </c>
      <c r="Q1" s="1307" t="s">
        <v>15</v>
      </c>
      <c r="R1" s="1308"/>
      <c r="S1" s="364" t="s">
        <v>14</v>
      </c>
      <c r="T1" s="1309" t="s">
        <v>16</v>
      </c>
      <c r="U1" s="1308"/>
    </row>
    <row r="2" spans="1:21" ht="18" customHeight="1" thickBot="1" x14ac:dyDescent="0.25">
      <c r="A2" s="428"/>
      <c r="B2" s="511"/>
      <c r="C2" s="360" t="s">
        <v>17</v>
      </c>
      <c r="D2" s="361" t="s">
        <v>18</v>
      </c>
      <c r="E2" s="511"/>
      <c r="F2" s="323"/>
      <c r="G2" s="739"/>
      <c r="H2" s="741"/>
      <c r="I2" s="323"/>
      <c r="J2" s="739"/>
      <c r="K2" s="672"/>
      <c r="L2" s="428"/>
      <c r="M2" s="511"/>
      <c r="N2" s="360" t="s">
        <v>17</v>
      </c>
      <c r="O2" s="361" t="s">
        <v>18</v>
      </c>
      <c r="P2" s="511"/>
      <c r="Q2" s="514">
        <v>-801</v>
      </c>
      <c r="R2" s="515" t="s">
        <v>743</v>
      </c>
      <c r="S2" s="511"/>
      <c r="T2" s="514">
        <f>Q2-1</f>
        <v>-802</v>
      </c>
      <c r="U2" s="515" t="s">
        <v>745</v>
      </c>
    </row>
    <row r="3" spans="1:21" ht="20.25" customHeight="1" x14ac:dyDescent="0.2">
      <c r="A3" s="211"/>
      <c r="B3" s="511"/>
      <c r="C3" s="1314"/>
      <c r="D3" s="1311"/>
      <c r="E3" s="511" t="s">
        <v>19</v>
      </c>
      <c r="F3" s="325"/>
      <c r="G3" s="326"/>
      <c r="H3" s="741" t="s">
        <v>414</v>
      </c>
      <c r="I3" s="325"/>
      <c r="J3" s="326"/>
      <c r="K3" s="672"/>
      <c r="L3" s="211"/>
      <c r="M3" s="511"/>
      <c r="N3" s="1314"/>
      <c r="O3" s="1311"/>
      <c r="P3" s="511" t="s">
        <v>414</v>
      </c>
      <c r="Q3" s="510"/>
      <c r="R3" s="509" t="s">
        <v>832</v>
      </c>
      <c r="S3" s="511" t="s">
        <v>19</v>
      </c>
      <c r="T3" s="510"/>
      <c r="U3" s="509" t="s">
        <v>840</v>
      </c>
    </row>
    <row r="4" spans="1:21" ht="20.25" customHeight="1" x14ac:dyDescent="0.2">
      <c r="A4" s="211"/>
      <c r="B4" s="1310" t="s">
        <v>364</v>
      </c>
      <c r="C4" s="1300"/>
      <c r="D4" s="1312"/>
      <c r="E4" s="512">
        <v>0.40277777777777773</v>
      </c>
      <c r="F4" s="327"/>
      <c r="G4" s="328"/>
      <c r="H4" s="755">
        <v>0.41666666666666702</v>
      </c>
      <c r="I4" s="327"/>
      <c r="J4" s="332"/>
      <c r="K4" s="672"/>
      <c r="L4" s="211"/>
      <c r="M4" s="1310" t="s">
        <v>71</v>
      </c>
      <c r="N4" s="1300"/>
      <c r="O4" s="1312"/>
      <c r="P4" s="948">
        <v>0.40277777777777773</v>
      </c>
      <c r="Q4" s="513"/>
      <c r="R4" s="508" t="s">
        <v>833</v>
      </c>
      <c r="S4" s="948">
        <v>0.41666666666666702</v>
      </c>
      <c r="T4" s="513"/>
      <c r="U4" s="508" t="s">
        <v>841</v>
      </c>
    </row>
    <row r="5" spans="1:21" ht="18" customHeight="1" thickBot="1" x14ac:dyDescent="0.25">
      <c r="A5" s="211"/>
      <c r="B5" s="1310"/>
      <c r="C5" s="1315"/>
      <c r="D5" s="1312"/>
      <c r="E5" s="693" t="s">
        <v>21</v>
      </c>
      <c r="F5" s="743" t="str">
        <f>E7</f>
        <v>②</v>
      </c>
      <c r="G5" s="826" t="s">
        <v>23</v>
      </c>
      <c r="H5" s="900" t="s">
        <v>21</v>
      </c>
      <c r="I5" s="743" t="str">
        <f>E7</f>
        <v>②</v>
      </c>
      <c r="J5" s="826" t="s">
        <v>23</v>
      </c>
      <c r="K5" s="672"/>
      <c r="L5" s="211"/>
      <c r="M5" s="1310"/>
      <c r="N5" s="1315"/>
      <c r="O5" s="1312"/>
      <c r="P5" s="693" t="s">
        <v>21</v>
      </c>
      <c r="Q5" s="299" t="str">
        <f>P7</f>
        <v>②</v>
      </c>
      <c r="R5" s="113" t="s">
        <v>23</v>
      </c>
      <c r="S5" s="308" t="s">
        <v>21</v>
      </c>
      <c r="T5" s="299" t="str">
        <f>P7</f>
        <v>②</v>
      </c>
      <c r="U5" s="113" t="s">
        <v>23</v>
      </c>
    </row>
    <row r="6" spans="1:21" ht="18" customHeight="1" x14ac:dyDescent="0.2">
      <c r="A6" s="211"/>
      <c r="B6" s="1310"/>
      <c r="C6" s="1316"/>
      <c r="D6" s="1312"/>
      <c r="E6" s="511"/>
      <c r="F6" s="514"/>
      <c r="G6" s="441"/>
      <c r="H6" s="511"/>
      <c r="I6" s="514"/>
      <c r="J6" s="515"/>
      <c r="K6" s="672"/>
      <c r="L6" s="211"/>
      <c r="M6" s="1310"/>
      <c r="N6" s="1316"/>
      <c r="O6" s="1312"/>
      <c r="P6" s="947"/>
      <c r="Q6" s="514">
        <f>T2-1</f>
        <v>-803</v>
      </c>
      <c r="R6" s="515" t="s">
        <v>743</v>
      </c>
      <c r="S6" s="947"/>
      <c r="T6" s="514">
        <f>Q6-1</f>
        <v>-804</v>
      </c>
      <c r="U6" s="515" t="s">
        <v>745</v>
      </c>
    </row>
    <row r="7" spans="1:21" ht="20.25" customHeight="1" x14ac:dyDescent="0.2">
      <c r="A7" s="211"/>
      <c r="B7" s="1310"/>
      <c r="C7" s="1300"/>
      <c r="D7" s="1312"/>
      <c r="E7" s="511" t="s">
        <v>22</v>
      </c>
      <c r="F7" s="510"/>
      <c r="G7" s="509" t="s">
        <v>756</v>
      </c>
      <c r="H7" s="511" t="s">
        <v>22</v>
      </c>
      <c r="I7" s="510"/>
      <c r="J7" s="509"/>
      <c r="K7" s="672"/>
      <c r="L7" s="211"/>
      <c r="M7" s="1310"/>
      <c r="N7" s="1300"/>
      <c r="O7" s="1312"/>
      <c r="P7" s="947" t="s">
        <v>22</v>
      </c>
      <c r="Q7" s="510"/>
      <c r="R7" s="509" t="s">
        <v>834</v>
      </c>
      <c r="S7" s="947" t="s">
        <v>22</v>
      </c>
      <c r="T7" s="510"/>
      <c r="U7" s="509" t="s">
        <v>842</v>
      </c>
    </row>
    <row r="8" spans="1:21" ht="20.25" customHeight="1" x14ac:dyDescent="0.2">
      <c r="A8" s="211"/>
      <c r="B8" s="1310"/>
      <c r="C8" s="1300"/>
      <c r="D8" s="1312"/>
      <c r="E8" s="512">
        <v>0.45833333333333331</v>
      </c>
      <c r="F8" s="513"/>
      <c r="G8" s="288"/>
      <c r="H8" s="512">
        <v>0.47222222222222227</v>
      </c>
      <c r="I8" s="513"/>
      <c r="J8" s="105"/>
      <c r="K8" s="672"/>
      <c r="L8" s="211"/>
      <c r="M8" s="1310"/>
      <c r="N8" s="1300"/>
      <c r="O8" s="1312"/>
      <c r="P8" s="948">
        <v>0.47222222222222227</v>
      </c>
      <c r="Q8" s="513"/>
      <c r="R8" s="508" t="s">
        <v>835</v>
      </c>
      <c r="S8" s="948">
        <v>0.4861111111111111</v>
      </c>
      <c r="T8" s="513"/>
      <c r="U8" s="508" t="s">
        <v>843</v>
      </c>
    </row>
    <row r="9" spans="1:21" ht="18" customHeight="1" thickBot="1" x14ac:dyDescent="0.25">
      <c r="A9" s="211"/>
      <c r="B9" s="1310"/>
      <c r="C9" s="1315"/>
      <c r="D9" s="1312"/>
      <c r="E9" s="693" t="s">
        <v>21</v>
      </c>
      <c r="F9" s="114" t="str">
        <f>E3</f>
        <v>①</v>
      </c>
      <c r="G9" s="113" t="s">
        <v>23</v>
      </c>
      <c r="H9" s="308" t="s">
        <v>21</v>
      </c>
      <c r="I9" s="299" t="str">
        <f>E3</f>
        <v>①</v>
      </c>
      <c r="J9" s="113" t="s">
        <v>23</v>
      </c>
      <c r="K9" s="672"/>
      <c r="L9" s="211"/>
      <c r="M9" s="1310"/>
      <c r="N9" s="1315"/>
      <c r="O9" s="1312"/>
      <c r="P9" s="693" t="s">
        <v>21</v>
      </c>
      <c r="Q9" s="114" t="str">
        <f>P3</f>
        <v>①</v>
      </c>
      <c r="R9" s="113" t="s">
        <v>23</v>
      </c>
      <c r="S9" s="308" t="s">
        <v>21</v>
      </c>
      <c r="T9" s="299" t="str">
        <f>P3</f>
        <v>①</v>
      </c>
      <c r="U9" s="113" t="s">
        <v>23</v>
      </c>
    </row>
    <row r="10" spans="1:21" ht="18" customHeight="1" x14ac:dyDescent="0.2">
      <c r="A10" s="211"/>
      <c r="B10" s="1310"/>
      <c r="C10" s="1316"/>
      <c r="D10" s="1312"/>
      <c r="E10" s="511"/>
      <c r="F10" s="514"/>
      <c r="G10" s="515"/>
      <c r="H10" s="511"/>
      <c r="I10" s="514"/>
      <c r="J10" s="515"/>
      <c r="K10" s="672"/>
      <c r="L10" s="211"/>
      <c r="M10" s="1310"/>
      <c r="N10" s="1316"/>
      <c r="O10" s="1312"/>
      <c r="P10" s="947"/>
      <c r="Q10" s="514">
        <f>T6-1</f>
        <v>-805</v>
      </c>
      <c r="R10" s="515" t="s">
        <v>744</v>
      </c>
      <c r="S10" s="947"/>
      <c r="T10" s="514">
        <f t="shared" ref="T10" si="0">Q10-1</f>
        <v>-806</v>
      </c>
      <c r="U10" s="515" t="s">
        <v>746</v>
      </c>
    </row>
    <row r="11" spans="1:21" ht="20.25" customHeight="1" x14ac:dyDescent="0.2">
      <c r="A11" s="211"/>
      <c r="B11" s="1310"/>
      <c r="C11" s="1300"/>
      <c r="D11" s="1312"/>
      <c r="E11" s="511" t="s">
        <v>24</v>
      </c>
      <c r="F11" s="510"/>
      <c r="G11" s="509"/>
      <c r="H11" s="511" t="s">
        <v>24</v>
      </c>
      <c r="I11" s="510"/>
      <c r="J11" s="509"/>
      <c r="K11" s="672"/>
      <c r="L11" s="211"/>
      <c r="M11" s="1310"/>
      <c r="N11" s="1300"/>
      <c r="O11" s="1312"/>
      <c r="P11" s="947" t="s">
        <v>24</v>
      </c>
      <c r="Q11" s="510"/>
      <c r="R11" s="509" t="s">
        <v>836</v>
      </c>
      <c r="S11" s="947" t="s">
        <v>24</v>
      </c>
      <c r="T11" s="510"/>
      <c r="U11" s="509" t="s">
        <v>844</v>
      </c>
    </row>
    <row r="12" spans="1:21" ht="20.25" customHeight="1" x14ac:dyDescent="0.2">
      <c r="A12" s="211"/>
      <c r="B12" s="1310"/>
      <c r="C12" s="1300"/>
      <c r="D12" s="1312"/>
      <c r="E12" s="311">
        <v>0.51388888888888895</v>
      </c>
      <c r="F12" s="513"/>
      <c r="G12" s="508"/>
      <c r="H12" s="311">
        <v>0.52777777777777779</v>
      </c>
      <c r="I12" s="513"/>
      <c r="J12" s="105"/>
      <c r="K12" s="672"/>
      <c r="L12" s="211"/>
      <c r="M12" s="1310"/>
      <c r="N12" s="1300"/>
      <c r="O12" s="1312"/>
      <c r="P12" s="950">
        <v>0.54166666666666663</v>
      </c>
      <c r="Q12" s="513"/>
      <c r="R12" s="508" t="s">
        <v>837</v>
      </c>
      <c r="S12" s="950">
        <v>0.55555555555555558</v>
      </c>
      <c r="T12" s="513"/>
      <c r="U12" s="508" t="s">
        <v>845</v>
      </c>
    </row>
    <row r="13" spans="1:21" ht="18" customHeight="1" thickBot="1" x14ac:dyDescent="0.25">
      <c r="A13" s="211"/>
      <c r="B13" s="1310"/>
      <c r="C13" s="1315"/>
      <c r="D13" s="1313"/>
      <c r="E13" s="693" t="s">
        <v>21</v>
      </c>
      <c r="F13" s="299" t="str">
        <f>E15</f>
        <v>④</v>
      </c>
      <c r="G13" s="113" t="s">
        <v>23</v>
      </c>
      <c r="H13" s="308" t="s">
        <v>21</v>
      </c>
      <c r="I13" s="299" t="str">
        <f t="shared" ref="I13" si="1">E15</f>
        <v>④</v>
      </c>
      <c r="J13" s="113" t="s">
        <v>23</v>
      </c>
      <c r="K13" s="672"/>
      <c r="L13" s="211"/>
      <c r="M13" s="1310"/>
      <c r="N13" s="1315"/>
      <c r="O13" s="1313"/>
      <c r="P13" s="693" t="s">
        <v>21</v>
      </c>
      <c r="Q13" s="299" t="str">
        <f>P15</f>
        <v>④</v>
      </c>
      <c r="R13" s="113" t="s">
        <v>23</v>
      </c>
      <c r="S13" s="308" t="s">
        <v>21</v>
      </c>
      <c r="T13" s="299" t="str">
        <f t="shared" ref="T13" si="2">P15</f>
        <v>④</v>
      </c>
      <c r="U13" s="113" t="s">
        <v>23</v>
      </c>
    </row>
    <row r="14" spans="1:21" ht="18" customHeight="1" thickBot="1" x14ac:dyDescent="0.25">
      <c r="A14" s="362"/>
      <c r="B14" s="1310"/>
      <c r="C14" s="1299"/>
      <c r="D14" s="361" t="s">
        <v>18</v>
      </c>
      <c r="E14" s="511"/>
      <c r="F14" s="514"/>
      <c r="G14" s="515"/>
      <c r="H14" s="511"/>
      <c r="I14" s="514"/>
      <c r="J14" s="515"/>
      <c r="K14" s="672"/>
      <c r="L14" s="362"/>
      <c r="M14" s="1310"/>
      <c r="N14" s="1299"/>
      <c r="O14" s="361" t="s">
        <v>18</v>
      </c>
      <c r="P14" s="947"/>
      <c r="Q14" s="514">
        <f>T10-1</f>
        <v>-807</v>
      </c>
      <c r="R14" s="515" t="s">
        <v>744</v>
      </c>
      <c r="S14" s="947"/>
      <c r="T14" s="514">
        <f t="shared" ref="T14" si="3">Q14-1</f>
        <v>-808</v>
      </c>
      <c r="U14" s="515" t="s">
        <v>746</v>
      </c>
    </row>
    <row r="15" spans="1:21" ht="20.25" customHeight="1" x14ac:dyDescent="0.2">
      <c r="A15" s="362"/>
      <c r="B15" s="1310"/>
      <c r="C15" s="1300"/>
      <c r="D15" s="1311"/>
      <c r="E15" s="511" t="s">
        <v>25</v>
      </c>
      <c r="F15" s="510"/>
      <c r="G15" s="103"/>
      <c r="H15" s="511" t="s">
        <v>25</v>
      </c>
      <c r="I15" s="510"/>
      <c r="J15" s="509"/>
      <c r="K15" s="672"/>
      <c r="L15" s="362"/>
      <c r="M15" s="1310"/>
      <c r="N15" s="1300"/>
      <c r="O15" s="1311"/>
      <c r="P15" s="947" t="s">
        <v>25</v>
      </c>
      <c r="Q15" s="510"/>
      <c r="R15" s="509" t="s">
        <v>838</v>
      </c>
      <c r="S15" s="947" t="s">
        <v>25</v>
      </c>
      <c r="T15" s="510"/>
      <c r="U15" s="509" t="s">
        <v>846</v>
      </c>
    </row>
    <row r="16" spans="1:21" ht="20.25" customHeight="1" x14ac:dyDescent="0.2">
      <c r="A16" s="362">
        <v>2</v>
      </c>
      <c r="B16" s="1310"/>
      <c r="C16" s="1300"/>
      <c r="D16" s="1312"/>
      <c r="E16" s="512">
        <v>0.56944444444444442</v>
      </c>
      <c r="F16" s="513"/>
      <c r="G16" s="105"/>
      <c r="H16" s="512">
        <v>0.58333333333333337</v>
      </c>
      <c r="I16" s="513"/>
      <c r="J16" s="105"/>
      <c r="K16" s="672"/>
      <c r="L16" s="362">
        <v>2</v>
      </c>
      <c r="M16" s="1310"/>
      <c r="N16" s="1300"/>
      <c r="O16" s="1312"/>
      <c r="P16" s="948">
        <v>0.61111111111111105</v>
      </c>
      <c r="Q16" s="513"/>
      <c r="R16" s="508" t="s">
        <v>839</v>
      </c>
      <c r="S16" s="948">
        <v>0.625</v>
      </c>
      <c r="T16" s="513"/>
      <c r="U16" s="508" t="s">
        <v>847</v>
      </c>
    </row>
    <row r="17" spans="1:21" ht="18" customHeight="1" thickBot="1" x14ac:dyDescent="0.25">
      <c r="A17" s="511" t="s">
        <v>26</v>
      </c>
      <c r="B17" s="1310"/>
      <c r="C17" s="1315"/>
      <c r="D17" s="1312"/>
      <c r="E17" s="693" t="s">
        <v>21</v>
      </c>
      <c r="F17" s="114" t="str">
        <f>E11</f>
        <v>③</v>
      </c>
      <c r="G17" s="113" t="s">
        <v>23</v>
      </c>
      <c r="H17" s="308" t="s">
        <v>21</v>
      </c>
      <c r="I17" s="299" t="str">
        <f t="shared" ref="I17" si="4">E11</f>
        <v>③</v>
      </c>
      <c r="J17" s="526" t="s">
        <v>23</v>
      </c>
      <c r="K17" s="672"/>
      <c r="L17" s="511" t="s">
        <v>26</v>
      </c>
      <c r="M17" s="1310"/>
      <c r="N17" s="1315"/>
      <c r="O17" s="1312"/>
      <c r="P17" s="308" t="s">
        <v>21</v>
      </c>
      <c r="Q17" s="114" t="str">
        <f>P11</f>
        <v>③</v>
      </c>
      <c r="R17" s="113" t="s">
        <v>23</v>
      </c>
      <c r="S17" s="693" t="s">
        <v>21</v>
      </c>
      <c r="T17" s="299" t="str">
        <f t="shared" ref="T17" si="5">P11</f>
        <v>③</v>
      </c>
      <c r="U17" s="526" t="s">
        <v>23</v>
      </c>
    </row>
    <row r="18" spans="1:21" ht="18" customHeight="1" x14ac:dyDescent="0.2">
      <c r="A18" s="511">
        <v>12</v>
      </c>
      <c r="B18" s="1310"/>
      <c r="C18" s="1299"/>
      <c r="D18" s="1312"/>
      <c r="E18" s="511"/>
      <c r="F18" s="514"/>
      <c r="G18" s="515"/>
      <c r="H18" s="511"/>
      <c r="I18" s="514"/>
      <c r="J18" s="515"/>
      <c r="K18" s="672"/>
      <c r="L18" s="511">
        <v>13</v>
      </c>
      <c r="M18" s="1310"/>
      <c r="N18" s="1299"/>
      <c r="O18" s="1312"/>
      <c r="P18" s="511"/>
      <c r="Q18" s="514"/>
      <c r="R18" s="515"/>
      <c r="S18" s="511"/>
      <c r="T18" s="514"/>
      <c r="U18" s="515"/>
    </row>
    <row r="19" spans="1:21" ht="20.25" customHeight="1" x14ac:dyDescent="0.2">
      <c r="A19" s="511" t="s">
        <v>11</v>
      </c>
      <c r="B19" s="1310"/>
      <c r="C19" s="1300"/>
      <c r="D19" s="1312"/>
      <c r="E19" s="511" t="s">
        <v>27</v>
      </c>
      <c r="F19" s="510"/>
      <c r="G19" s="509"/>
      <c r="H19" s="511" t="s">
        <v>27</v>
      </c>
      <c r="I19" s="510"/>
      <c r="J19" s="509"/>
      <c r="K19" s="672"/>
      <c r="L19" s="511" t="s">
        <v>11</v>
      </c>
      <c r="M19" s="1310"/>
      <c r="N19" s="1300"/>
      <c r="O19" s="1312"/>
      <c r="P19" s="511" t="s">
        <v>27</v>
      </c>
      <c r="Q19" s="510"/>
      <c r="R19" s="509"/>
      <c r="S19" s="511" t="s">
        <v>27</v>
      </c>
      <c r="T19" s="510"/>
      <c r="U19" s="509"/>
    </row>
    <row r="20" spans="1:21" ht="20.25" customHeight="1" x14ac:dyDescent="0.2">
      <c r="A20" s="211" t="s">
        <v>28</v>
      </c>
      <c r="B20" s="1310"/>
      <c r="C20" s="1300"/>
      <c r="D20" s="1312"/>
      <c r="E20" s="512">
        <v>0.625</v>
      </c>
      <c r="F20" s="513"/>
      <c r="G20" s="508"/>
      <c r="H20" s="512">
        <v>0.63888888888888895</v>
      </c>
      <c r="I20" s="513"/>
      <c r="J20" s="105"/>
      <c r="K20" s="672"/>
      <c r="L20" s="211" t="s">
        <v>33</v>
      </c>
      <c r="M20" s="1310"/>
      <c r="N20" s="1300"/>
      <c r="O20" s="1312"/>
      <c r="P20" s="512"/>
      <c r="Q20" s="513"/>
      <c r="R20" s="508"/>
      <c r="S20" s="512"/>
      <c r="T20" s="513"/>
      <c r="U20" s="105"/>
    </row>
    <row r="21" spans="1:21" ht="18" customHeight="1" thickBot="1" x14ac:dyDescent="0.25">
      <c r="A21" s="511"/>
      <c r="B21" s="1310"/>
      <c r="C21" s="1315"/>
      <c r="D21" s="1312"/>
      <c r="E21" s="693" t="s">
        <v>21</v>
      </c>
      <c r="F21" s="299" t="str">
        <f>E23</f>
        <v>⑥</v>
      </c>
      <c r="G21" s="113" t="s">
        <v>23</v>
      </c>
      <c r="H21" s="308" t="s">
        <v>21</v>
      </c>
      <c r="I21" s="299" t="str">
        <f t="shared" ref="I21" si="6">E23</f>
        <v>⑥</v>
      </c>
      <c r="J21" s="113" t="s">
        <v>23</v>
      </c>
      <c r="K21" s="672"/>
      <c r="L21" s="511"/>
      <c r="M21" s="1310"/>
      <c r="N21" s="1315"/>
      <c r="O21" s="1312"/>
      <c r="P21" s="308" t="s">
        <v>21</v>
      </c>
      <c r="Q21" s="299"/>
      <c r="R21" s="113"/>
      <c r="S21" s="693" t="s">
        <v>21</v>
      </c>
      <c r="T21" s="299"/>
      <c r="U21" s="113"/>
    </row>
    <row r="22" spans="1:21" ht="18" customHeight="1" x14ac:dyDescent="0.2">
      <c r="A22" s="431"/>
      <c r="B22" s="1310"/>
      <c r="C22" s="1299"/>
      <c r="D22" s="1312"/>
      <c r="E22" s="511"/>
      <c r="F22" s="514"/>
      <c r="G22" s="515"/>
      <c r="H22" s="511"/>
      <c r="I22" s="514"/>
      <c r="J22" s="515"/>
      <c r="K22" s="672"/>
      <c r="L22" s="431"/>
      <c r="M22" s="1310"/>
      <c r="N22" s="1299"/>
      <c r="O22" s="1312"/>
      <c r="P22" s="511"/>
      <c r="Q22" s="514"/>
      <c r="R22" s="515"/>
      <c r="S22" s="511"/>
      <c r="T22" s="514"/>
      <c r="U22" s="515"/>
    </row>
    <row r="23" spans="1:21" ht="20.25" customHeight="1" x14ac:dyDescent="0.2">
      <c r="A23" s="431"/>
      <c r="B23" s="1310"/>
      <c r="C23" s="1300"/>
      <c r="D23" s="1312"/>
      <c r="E23" s="511" t="s">
        <v>30</v>
      </c>
      <c r="F23" s="510"/>
      <c r="G23" s="509"/>
      <c r="H23" s="511" t="s">
        <v>30</v>
      </c>
      <c r="I23" s="510"/>
      <c r="J23" s="509"/>
      <c r="K23" s="672"/>
      <c r="L23" s="431"/>
      <c r="M23" s="1310"/>
      <c r="N23" s="1300"/>
      <c r="O23" s="1312"/>
      <c r="P23" s="511" t="s">
        <v>30</v>
      </c>
      <c r="Q23" s="510"/>
      <c r="R23" s="509"/>
      <c r="S23" s="511" t="s">
        <v>30</v>
      </c>
      <c r="T23" s="510"/>
      <c r="U23" s="509"/>
    </row>
    <row r="24" spans="1:21" ht="20.25" customHeight="1" x14ac:dyDescent="0.2">
      <c r="A24" s="431"/>
      <c r="B24" s="1310"/>
      <c r="C24" s="1300"/>
      <c r="D24" s="1312"/>
      <c r="E24" s="512">
        <v>0.68055555555555547</v>
      </c>
      <c r="F24" s="513"/>
      <c r="G24" s="508"/>
      <c r="H24" s="512">
        <v>0.69444444444444453</v>
      </c>
      <c r="I24" s="513"/>
      <c r="J24" s="105"/>
      <c r="K24" s="672"/>
      <c r="L24" s="431"/>
      <c r="M24" s="1310"/>
      <c r="N24" s="1300"/>
      <c r="O24" s="1312"/>
      <c r="P24" s="512"/>
      <c r="Q24" s="513"/>
      <c r="R24" s="508"/>
      <c r="S24" s="512"/>
      <c r="T24" s="513"/>
      <c r="U24" s="105"/>
    </row>
    <row r="25" spans="1:21" ht="18" customHeight="1" thickBot="1" x14ac:dyDescent="0.25">
      <c r="A25" s="431"/>
      <c r="B25" s="1310"/>
      <c r="C25" s="1315"/>
      <c r="D25" s="1313"/>
      <c r="E25" s="693" t="s">
        <v>21</v>
      </c>
      <c r="F25" s="114" t="str">
        <f>E19</f>
        <v>⑤</v>
      </c>
      <c r="G25" s="113" t="s">
        <v>23</v>
      </c>
      <c r="H25" s="308" t="s">
        <v>21</v>
      </c>
      <c r="I25" s="299" t="str">
        <f t="shared" ref="I25" si="7">E19</f>
        <v>⑤</v>
      </c>
      <c r="J25" s="526" t="s">
        <v>23</v>
      </c>
      <c r="K25" s="672"/>
      <c r="L25" s="431"/>
      <c r="M25" s="1310"/>
      <c r="N25" s="1315"/>
      <c r="O25" s="1313"/>
      <c r="P25" s="308" t="s">
        <v>21</v>
      </c>
      <c r="Q25" s="114"/>
      <c r="R25" s="113"/>
      <c r="S25" s="693" t="s">
        <v>21</v>
      </c>
      <c r="T25" s="299"/>
      <c r="U25" s="526"/>
    </row>
    <row r="26" spans="1:21" ht="18" customHeight="1" thickBot="1" x14ac:dyDescent="0.25">
      <c r="A26" s="431"/>
      <c r="B26" s="1310"/>
      <c r="C26" s="1299"/>
      <c r="D26" s="361" t="s">
        <v>18</v>
      </c>
      <c r="E26" s="511"/>
      <c r="F26" s="514"/>
      <c r="G26" s="515"/>
      <c r="H26" s="511"/>
      <c r="I26" s="339"/>
      <c r="J26" s="515"/>
      <c r="K26" s="672"/>
      <c r="L26" s="431"/>
      <c r="M26" s="1310"/>
      <c r="N26" s="1299"/>
      <c r="O26" s="361" t="s">
        <v>18</v>
      </c>
      <c r="P26" s="511"/>
      <c r="Q26" s="514"/>
      <c r="R26" s="515"/>
      <c r="S26" s="511"/>
      <c r="T26" s="339"/>
      <c r="U26" s="515"/>
    </row>
    <row r="27" spans="1:21" ht="20.25" customHeight="1" x14ac:dyDescent="0.2">
      <c r="A27" s="431"/>
      <c r="B27" s="1310"/>
      <c r="C27" s="1300"/>
      <c r="D27" s="1311"/>
      <c r="E27" s="511" t="s">
        <v>31</v>
      </c>
      <c r="F27" s="510"/>
      <c r="G27" s="509"/>
      <c r="H27" s="511" t="s">
        <v>31</v>
      </c>
      <c r="I27" s="510"/>
      <c r="J27" s="509"/>
      <c r="K27" s="672"/>
      <c r="L27" s="431"/>
      <c r="M27" s="1310"/>
      <c r="N27" s="1300"/>
      <c r="O27" s="1311"/>
      <c r="P27" s="511" t="s">
        <v>31</v>
      </c>
      <c r="Q27" s="510"/>
      <c r="R27" s="509"/>
      <c r="S27" s="511" t="s">
        <v>31</v>
      </c>
      <c r="T27" s="510"/>
      <c r="U27" s="509"/>
    </row>
    <row r="28" spans="1:21" ht="20.25" customHeight="1" x14ac:dyDescent="0.2">
      <c r="A28" s="211"/>
      <c r="B28" s="1310"/>
      <c r="C28" s="1300"/>
      <c r="D28" s="1312"/>
      <c r="E28" s="512"/>
      <c r="F28" s="513"/>
      <c r="G28" s="508"/>
      <c r="H28" s="265"/>
      <c r="I28" s="513"/>
      <c r="J28" s="759"/>
      <c r="K28" s="672"/>
      <c r="L28" s="211"/>
      <c r="M28" s="1310"/>
      <c r="N28" s="1300"/>
      <c r="O28" s="1312"/>
      <c r="P28" s="265"/>
      <c r="Q28" s="513"/>
      <c r="R28" s="508"/>
      <c r="S28" s="512"/>
      <c r="T28" s="513"/>
      <c r="U28" s="759"/>
    </row>
    <row r="29" spans="1:21" ht="18" customHeight="1" thickBot="1" x14ac:dyDescent="0.25">
      <c r="A29" s="211"/>
      <c r="B29" s="1310"/>
      <c r="C29" s="1315"/>
      <c r="D29" s="1312"/>
      <c r="E29" s="264" t="s">
        <v>21</v>
      </c>
      <c r="F29" s="527"/>
      <c r="G29" s="666"/>
      <c r="H29" s="308" t="s">
        <v>21</v>
      </c>
      <c r="I29" s="114"/>
      <c r="J29" s="113"/>
      <c r="K29" s="672"/>
      <c r="L29" s="211"/>
      <c r="M29" s="1310"/>
      <c r="N29" s="1315"/>
      <c r="O29" s="1312"/>
      <c r="P29" s="308" t="s">
        <v>21</v>
      </c>
      <c r="Q29" s="527"/>
      <c r="R29" s="666"/>
      <c r="S29" s="308" t="s">
        <v>21</v>
      </c>
      <c r="T29" s="114"/>
      <c r="U29" s="113"/>
    </row>
    <row r="30" spans="1:21" ht="18" customHeight="1" x14ac:dyDescent="0.2">
      <c r="A30" s="211"/>
      <c r="B30" s="1310"/>
      <c r="C30" s="1299"/>
      <c r="D30" s="1312"/>
      <c r="E30" s="684"/>
      <c r="F30" s="517"/>
      <c r="G30" s="518"/>
      <c r="H30" s="211"/>
      <c r="I30" s="339"/>
      <c r="J30" s="729"/>
      <c r="K30" s="672"/>
      <c r="L30" s="211"/>
      <c r="M30" s="1310"/>
      <c r="N30" s="1299"/>
      <c r="O30" s="1312"/>
      <c r="P30" s="211"/>
      <c r="Q30" s="517"/>
      <c r="R30" s="518"/>
      <c r="S30" s="684"/>
      <c r="T30" s="339"/>
      <c r="U30" s="729"/>
    </row>
    <row r="31" spans="1:21" ht="20.25" customHeight="1" x14ac:dyDescent="0.2">
      <c r="A31" s="211"/>
      <c r="B31" s="1310"/>
      <c r="C31" s="1300"/>
      <c r="D31" s="1312"/>
      <c r="E31" s="684" t="s">
        <v>32</v>
      </c>
      <c r="F31" s="510"/>
      <c r="G31" s="509"/>
      <c r="H31" s="211" t="s">
        <v>32</v>
      </c>
      <c r="I31" s="510"/>
      <c r="J31" s="103"/>
      <c r="K31" s="672"/>
      <c r="L31" s="211"/>
      <c r="M31" s="1310"/>
      <c r="N31" s="1300"/>
      <c r="O31" s="1312"/>
      <c r="P31" s="211" t="s">
        <v>32</v>
      </c>
      <c r="Q31" s="510"/>
      <c r="R31" s="509"/>
      <c r="S31" s="684" t="s">
        <v>32</v>
      </c>
      <c r="T31" s="510"/>
      <c r="U31" s="103"/>
    </row>
    <row r="32" spans="1:21" ht="20.25" customHeight="1" x14ac:dyDescent="0.2">
      <c r="A32" s="211"/>
      <c r="B32" s="511"/>
      <c r="C32" s="1300"/>
      <c r="D32" s="1312"/>
      <c r="E32" s="265"/>
      <c r="F32" s="513"/>
      <c r="G32" s="508"/>
      <c r="H32" s="265"/>
      <c r="I32" s="513"/>
      <c r="J32" s="105"/>
      <c r="K32" s="672"/>
      <c r="L32" s="211"/>
      <c r="M32" s="511"/>
      <c r="N32" s="1300"/>
      <c r="O32" s="1312"/>
      <c r="P32" s="265"/>
      <c r="Q32" s="513"/>
      <c r="R32" s="508"/>
      <c r="S32" s="265"/>
      <c r="T32" s="513"/>
      <c r="U32" s="105"/>
    </row>
    <row r="33" spans="1:21" ht="18" customHeight="1" thickBot="1" x14ac:dyDescent="0.25">
      <c r="A33" s="674"/>
      <c r="B33" s="676"/>
      <c r="C33" s="1301"/>
      <c r="D33" s="1313"/>
      <c r="E33" s="117" t="s">
        <v>21</v>
      </c>
      <c r="F33" s="114"/>
      <c r="G33" s="113"/>
      <c r="H33" s="677" t="s">
        <v>21</v>
      </c>
      <c r="I33" s="114"/>
      <c r="J33" s="113"/>
      <c r="K33" s="672"/>
      <c r="L33" s="674"/>
      <c r="M33" s="676"/>
      <c r="N33" s="1301"/>
      <c r="O33" s="1313"/>
      <c r="P33" s="688" t="s">
        <v>21</v>
      </c>
      <c r="Q33" s="114"/>
      <c r="R33" s="113"/>
      <c r="S33" s="117" t="s">
        <v>21</v>
      </c>
      <c r="T33" s="114"/>
      <c r="U33" s="113"/>
    </row>
    <row r="34" spans="1:21" ht="18" customHeight="1" x14ac:dyDescent="0.2">
      <c r="C34" s="439"/>
      <c r="D34" s="440"/>
      <c r="K34" s="672"/>
    </row>
    <row r="35" spans="1:21" ht="20.25" customHeight="1" x14ac:dyDescent="0.2">
      <c r="C35" s="439"/>
      <c r="D35" s="440"/>
      <c r="K35" s="672"/>
    </row>
  </sheetData>
  <mergeCells count="30">
    <mergeCell ref="T1:U1"/>
    <mergeCell ref="C1:D1"/>
    <mergeCell ref="F1:G1"/>
    <mergeCell ref="I1:J1"/>
    <mergeCell ref="N1:O1"/>
    <mergeCell ref="Q1:R1"/>
    <mergeCell ref="C3:C5"/>
    <mergeCell ref="D3:D13"/>
    <mergeCell ref="N3:N5"/>
    <mergeCell ref="O3:O13"/>
    <mergeCell ref="B4:B31"/>
    <mergeCell ref="M4:M31"/>
    <mergeCell ref="C6:C9"/>
    <mergeCell ref="N6:N9"/>
    <mergeCell ref="C10:C13"/>
    <mergeCell ref="N10:N13"/>
    <mergeCell ref="C14:C17"/>
    <mergeCell ref="N14:N17"/>
    <mergeCell ref="D15:D25"/>
    <mergeCell ref="O15:O25"/>
    <mergeCell ref="C18:C21"/>
    <mergeCell ref="N18:N21"/>
    <mergeCell ref="O27:O33"/>
    <mergeCell ref="C30:C33"/>
    <mergeCell ref="N30:N33"/>
    <mergeCell ref="C22:C25"/>
    <mergeCell ref="N22:N25"/>
    <mergeCell ref="C26:C29"/>
    <mergeCell ref="N26:N29"/>
    <mergeCell ref="D27:D33"/>
  </mergeCells>
  <phoneticPr fontId="20"/>
  <dataValidations count="1">
    <dataValidation imeMode="halfAlpha" allowBlank="1" showInputMessage="1" showErrorMessage="1" sqref="U32 G3 U27:U28 G16 U20 J32 G7:G8 G31:G32 J27:J28 J20 U24 G11 G19 G23:G24 J24 G27:G28 R15 J12 R11 J16 R23:R24 U15 J4 J8 R27:R28 R3 R7 R31:R32 U3 R19 U11 U7" xr:uid="{00000000-0002-0000-3B00-000000000000}"/>
  </dataValidations>
  <pageMargins left="0.31" right="0.33" top="0.75" bottom="0.75" header="0.3" footer="0.3"/>
  <pageSetup paperSize="9" scale="78" orientation="landscape"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U35"/>
  <sheetViews>
    <sheetView showGridLines="0" view="pageBreakPreview" topLeftCell="K1" zoomScale="90" zoomScaleNormal="100" zoomScaleSheetLayoutView="90" workbookViewId="0">
      <selection activeCell="K1" sqref="K1"/>
    </sheetView>
  </sheetViews>
  <sheetFormatPr defaultColWidth="8.88671875" defaultRowHeight="14.4" x14ac:dyDescent="0.2"/>
  <cols>
    <col min="1" max="2" width="6.6640625" style="505" hidden="1" customWidth="1"/>
    <col min="3" max="3" width="8.88671875" style="505" hidden="1" customWidth="1"/>
    <col min="4" max="4" width="5.109375" style="505" hidden="1" customWidth="1"/>
    <col min="5" max="5" width="6.6640625" style="505" hidden="1" customWidth="1"/>
    <col min="6" max="6" width="5.6640625" style="505" hidden="1" customWidth="1"/>
    <col min="7" max="7" width="18.6640625" style="505" hidden="1" customWidth="1"/>
    <col min="8" max="8" width="6.6640625" style="505" hidden="1" customWidth="1"/>
    <col min="9" max="9" width="5.6640625" style="505" hidden="1" customWidth="1"/>
    <col min="10" max="10" width="18.6640625" style="505" hidden="1"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151" customWidth="1"/>
    <col min="18" max="18" width="18.6640625" style="151" customWidth="1"/>
    <col min="19" max="19" width="6.6640625" style="505" customWidth="1"/>
    <col min="20" max="20" width="5.6640625" style="151" customWidth="1"/>
    <col min="21" max="21" width="18.6640625" style="151" customWidth="1"/>
    <col min="22" max="16384" width="8.88671875" style="505"/>
  </cols>
  <sheetData>
    <row r="1" spans="1:21" ht="18" customHeight="1" thickBot="1" x14ac:dyDescent="0.25">
      <c r="A1" s="732" t="s">
        <v>11</v>
      </c>
      <c r="B1" s="733" t="s">
        <v>12</v>
      </c>
      <c r="C1" s="1342" t="s">
        <v>13</v>
      </c>
      <c r="D1" s="1331"/>
      <c r="E1" s="896" t="s">
        <v>14</v>
      </c>
      <c r="F1" s="1342" t="s">
        <v>15</v>
      </c>
      <c r="G1" s="1331"/>
      <c r="H1" s="733" t="s">
        <v>14</v>
      </c>
      <c r="I1" s="1330" t="s">
        <v>16</v>
      </c>
      <c r="J1" s="1331"/>
      <c r="K1" s="672"/>
      <c r="L1" s="365" t="s">
        <v>11</v>
      </c>
      <c r="M1" s="364" t="s">
        <v>12</v>
      </c>
      <c r="N1" s="1307" t="s">
        <v>13</v>
      </c>
      <c r="O1" s="1308"/>
      <c r="P1" s="364" t="s">
        <v>14</v>
      </c>
      <c r="Q1" s="1307" t="s">
        <v>15</v>
      </c>
      <c r="R1" s="1308"/>
      <c r="S1" s="364" t="s">
        <v>14</v>
      </c>
      <c r="T1" s="1309" t="s">
        <v>16</v>
      </c>
      <c r="U1" s="1308"/>
    </row>
    <row r="2" spans="1:21" ht="18" customHeight="1" thickBot="1" x14ac:dyDescent="0.25">
      <c r="A2" s="735"/>
      <c r="B2" s="1332" t="s">
        <v>367</v>
      </c>
      <c r="C2" s="736" t="s">
        <v>17</v>
      </c>
      <c r="D2" s="737" t="s">
        <v>18</v>
      </c>
      <c r="E2" s="738"/>
      <c r="F2" s="323"/>
      <c r="G2" s="739"/>
      <c r="H2" s="738"/>
      <c r="I2" s="323"/>
      <c r="J2" s="324"/>
      <c r="K2" s="672"/>
      <c r="L2" s="428"/>
      <c r="M2" s="511"/>
      <c r="N2" s="360" t="s">
        <v>17</v>
      </c>
      <c r="O2" s="361" t="s">
        <v>18</v>
      </c>
      <c r="P2" s="511"/>
      <c r="Q2" s="514">
        <v>-821</v>
      </c>
      <c r="R2" s="818" t="s">
        <v>733</v>
      </c>
      <c r="S2" s="511"/>
      <c r="T2" s="514">
        <f>Q2-1</f>
        <v>-822</v>
      </c>
      <c r="U2" s="818" t="s">
        <v>734</v>
      </c>
    </row>
    <row r="3" spans="1:21" ht="20.25" customHeight="1" x14ac:dyDescent="0.2">
      <c r="A3" s="740">
        <v>2</v>
      </c>
      <c r="B3" s="1333"/>
      <c r="C3" s="1344">
        <f>G7</f>
        <v>0</v>
      </c>
      <c r="D3" s="1335"/>
      <c r="E3" s="341" t="s">
        <v>19</v>
      </c>
      <c r="F3" s="325"/>
      <c r="G3" s="326"/>
      <c r="H3" s="341" t="s">
        <v>19</v>
      </c>
      <c r="I3" s="325"/>
      <c r="J3" s="331"/>
      <c r="K3" s="672"/>
      <c r="L3" s="211"/>
      <c r="M3" s="511"/>
      <c r="N3" s="1314"/>
      <c r="O3" s="1311"/>
      <c r="P3" s="511" t="s">
        <v>19</v>
      </c>
      <c r="Q3" s="101"/>
      <c r="R3" s="509" t="str">
        <f>トライアル・チャレンジ!B42</f>
        <v>J3位</v>
      </c>
      <c r="S3" s="511" t="s">
        <v>414</v>
      </c>
      <c r="T3" s="101"/>
      <c r="U3" s="509" t="str">
        <f>トライアル・チャレンジ!B43</f>
        <v>J4位</v>
      </c>
    </row>
    <row r="4" spans="1:21" ht="20.25" customHeight="1" x14ac:dyDescent="0.2">
      <c r="A4" s="741" t="s">
        <v>26</v>
      </c>
      <c r="B4" s="1333"/>
      <c r="C4" s="1339"/>
      <c r="D4" s="1336"/>
      <c r="E4" s="342">
        <v>0.72916666666666663</v>
      </c>
      <c r="F4" s="327"/>
      <c r="G4" s="328"/>
      <c r="H4" s="342">
        <v>0.74305555555555547</v>
      </c>
      <c r="I4" s="327"/>
      <c r="J4" s="328"/>
      <c r="K4" s="672"/>
      <c r="L4" s="211"/>
      <c r="M4" s="1310" t="s">
        <v>78</v>
      </c>
      <c r="N4" s="1300"/>
      <c r="O4" s="1312"/>
      <c r="P4" s="512">
        <v>0.40277777777777773</v>
      </c>
      <c r="Q4" s="100"/>
      <c r="R4" s="508" t="str">
        <f>トライアル・チャレンジ!C42</f>
        <v>K3位</v>
      </c>
      <c r="S4" s="512">
        <v>0.41666666666666702</v>
      </c>
      <c r="T4" s="100"/>
      <c r="U4" s="508" t="str">
        <f>トライアル・チャレンジ!C43</f>
        <v>K4位</v>
      </c>
    </row>
    <row r="5" spans="1:21" ht="18" customHeight="1" thickBot="1" x14ac:dyDescent="0.25">
      <c r="A5" s="741">
        <v>13</v>
      </c>
      <c r="B5" s="1333"/>
      <c r="C5" s="1340"/>
      <c r="D5" s="1336"/>
      <c r="E5" s="860" t="s">
        <v>21</v>
      </c>
      <c r="F5" s="861" t="str">
        <f>E7</f>
        <v>②</v>
      </c>
      <c r="G5" s="862" t="s">
        <v>23</v>
      </c>
      <c r="H5" s="352" t="s">
        <v>21</v>
      </c>
      <c r="I5" s="861" t="str">
        <f>H7</f>
        <v>②</v>
      </c>
      <c r="J5" s="862" t="s">
        <v>23</v>
      </c>
      <c r="K5" s="672"/>
      <c r="L5" s="211"/>
      <c r="M5" s="1310"/>
      <c r="N5" s="1315"/>
      <c r="O5" s="1312"/>
      <c r="P5" s="693" t="s">
        <v>21</v>
      </c>
      <c r="Q5" s="299" t="str">
        <f>P7</f>
        <v>②</v>
      </c>
      <c r="R5" s="113" t="s">
        <v>23</v>
      </c>
      <c r="S5" s="308" t="s">
        <v>21</v>
      </c>
      <c r="T5" s="299" t="str">
        <f>P7</f>
        <v>②</v>
      </c>
      <c r="U5" s="113" t="s">
        <v>23</v>
      </c>
    </row>
    <row r="6" spans="1:21" ht="18" customHeight="1" x14ac:dyDescent="0.2">
      <c r="A6" s="741" t="s">
        <v>11</v>
      </c>
      <c r="B6" s="1333"/>
      <c r="C6" s="1383">
        <f>G4</f>
        <v>0</v>
      </c>
      <c r="D6" s="1336"/>
      <c r="E6" s="341"/>
      <c r="F6" s="323"/>
      <c r="G6" s="739"/>
      <c r="H6" s="341"/>
      <c r="I6" s="323"/>
      <c r="J6" s="739"/>
      <c r="K6" s="672"/>
      <c r="L6" s="211"/>
      <c r="M6" s="1310"/>
      <c r="N6" s="1316"/>
      <c r="O6" s="1312"/>
      <c r="P6" s="511"/>
      <c r="Q6" s="514">
        <f>T2-1</f>
        <v>-823</v>
      </c>
      <c r="R6" s="818" t="s">
        <v>731</v>
      </c>
      <c r="S6" s="511"/>
      <c r="T6" s="514">
        <f>Q6-1</f>
        <v>-824</v>
      </c>
      <c r="U6" s="818" t="s">
        <v>732</v>
      </c>
    </row>
    <row r="7" spans="1:21" ht="20.25" customHeight="1" x14ac:dyDescent="0.2">
      <c r="A7" s="745" t="s">
        <v>29</v>
      </c>
      <c r="B7" s="1333"/>
      <c r="C7" s="1339"/>
      <c r="D7" s="1336"/>
      <c r="E7" s="341" t="s">
        <v>22</v>
      </c>
      <c r="F7" s="325"/>
      <c r="G7" s="326"/>
      <c r="H7" s="341" t="s">
        <v>22</v>
      </c>
      <c r="I7" s="325"/>
      <c r="J7" s="331"/>
      <c r="K7" s="672"/>
      <c r="L7" s="211"/>
      <c r="M7" s="1310"/>
      <c r="N7" s="1300"/>
      <c r="O7" s="1312"/>
      <c r="P7" s="511" t="s">
        <v>22</v>
      </c>
      <c r="Q7" s="101"/>
      <c r="R7" s="509" t="str">
        <f>トライアル・チャレンジ!B40</f>
        <v>J1位</v>
      </c>
      <c r="S7" s="511" t="s">
        <v>22</v>
      </c>
      <c r="T7" s="101"/>
      <c r="U7" s="509" t="str">
        <f>トライアル・チャレンジ!B41</f>
        <v>J2位</v>
      </c>
    </row>
    <row r="8" spans="1:21" ht="20.25" customHeight="1" x14ac:dyDescent="0.2">
      <c r="A8" s="745"/>
      <c r="B8" s="1333"/>
      <c r="C8" s="1339"/>
      <c r="D8" s="1336"/>
      <c r="E8" s="342">
        <v>0.78472222222222221</v>
      </c>
      <c r="F8" s="327"/>
      <c r="G8" s="328"/>
      <c r="H8" s="342">
        <v>0.79861111111111116</v>
      </c>
      <c r="I8" s="327"/>
      <c r="J8" s="328"/>
      <c r="K8" s="672"/>
      <c r="L8" s="211"/>
      <c r="M8" s="1310"/>
      <c r="N8" s="1300"/>
      <c r="O8" s="1312"/>
      <c r="P8" s="512">
        <v>0.45833333333333331</v>
      </c>
      <c r="Q8" s="100"/>
      <c r="R8" s="508" t="str">
        <f>トライアル・チャレンジ!C40</f>
        <v>K1位</v>
      </c>
      <c r="S8" s="512">
        <v>0.47222222222222227</v>
      </c>
      <c r="T8" s="100"/>
      <c r="U8" s="508" t="str">
        <f>トライアル・チャレンジ!C41</f>
        <v>K2位</v>
      </c>
    </row>
    <row r="9" spans="1:21" ht="18" customHeight="1" thickBot="1" x14ac:dyDescent="0.25">
      <c r="A9" s="863"/>
      <c r="B9" s="1334"/>
      <c r="C9" s="1343"/>
      <c r="D9" s="1337"/>
      <c r="E9" s="860" t="s">
        <v>21</v>
      </c>
      <c r="F9" s="861" t="str">
        <f>E3</f>
        <v>①</v>
      </c>
      <c r="G9" s="862" t="s">
        <v>23</v>
      </c>
      <c r="H9" s="352" t="s">
        <v>21</v>
      </c>
      <c r="I9" s="861" t="str">
        <f>E3</f>
        <v>①</v>
      </c>
      <c r="J9" s="862" t="s">
        <v>23</v>
      </c>
      <c r="K9" s="672"/>
      <c r="L9" s="211"/>
      <c r="M9" s="1310"/>
      <c r="N9" s="1315"/>
      <c r="O9" s="1312"/>
      <c r="P9" s="693" t="s">
        <v>21</v>
      </c>
      <c r="Q9" s="114" t="str">
        <f>P3</f>
        <v>①</v>
      </c>
      <c r="R9" s="113" t="s">
        <v>23</v>
      </c>
      <c r="S9" s="308" t="s">
        <v>21</v>
      </c>
      <c r="T9" s="299" t="str">
        <f>P3</f>
        <v>①</v>
      </c>
      <c r="U9" s="113" t="s">
        <v>23</v>
      </c>
    </row>
    <row r="10" spans="1:21" ht="18" customHeight="1" thickBot="1" x14ac:dyDescent="0.25">
      <c r="A10" s="651"/>
      <c r="B10" s="440"/>
      <c r="C10" s="664"/>
      <c r="D10" s="440"/>
      <c r="E10" s="265"/>
      <c r="F10" s="651"/>
      <c r="G10" s="1"/>
      <c r="I10" s="651"/>
      <c r="J10" s="126"/>
      <c r="K10" s="672"/>
      <c r="L10" s="211"/>
      <c r="M10" s="1310"/>
      <c r="N10" s="1316"/>
      <c r="O10" s="1312"/>
      <c r="P10" s="511"/>
      <c r="Q10" s="514">
        <f>T6-1</f>
        <v>-825</v>
      </c>
      <c r="R10" s="111" t="str">
        <f>OP_リーグ戦!CO21</f>
        <v>男子　チャレンジⅡ し</v>
      </c>
      <c r="S10" s="511"/>
      <c r="T10" s="514">
        <f>Q10-1</f>
        <v>-826</v>
      </c>
      <c r="U10" s="111" t="str">
        <f>OP_リーグ戦!CQ21</f>
        <v>男子　チャレンジⅡ す</v>
      </c>
    </row>
    <row r="11" spans="1:21" ht="20.25" customHeight="1" thickBot="1" x14ac:dyDescent="0.25">
      <c r="A11" s="732" t="s">
        <v>11</v>
      </c>
      <c r="B11" s="733" t="s">
        <v>12</v>
      </c>
      <c r="C11" s="1342" t="s">
        <v>13</v>
      </c>
      <c r="D11" s="1331"/>
      <c r="E11" s="896" t="s">
        <v>14</v>
      </c>
      <c r="F11" s="1342" t="s">
        <v>15</v>
      </c>
      <c r="G11" s="1331"/>
      <c r="H11" s="733" t="s">
        <v>14</v>
      </c>
      <c r="I11" s="1330" t="s">
        <v>16</v>
      </c>
      <c r="J11" s="1331"/>
      <c r="K11" s="672"/>
      <c r="L11" s="211"/>
      <c r="M11" s="1310"/>
      <c r="N11" s="1300"/>
      <c r="O11" s="1312"/>
      <c r="P11" s="511" t="s">
        <v>24</v>
      </c>
      <c r="Q11" s="101">
        <v>1</v>
      </c>
      <c r="R11" s="509" t="str">
        <f>'1121岸和田'!K4</f>
        <v>4部 ち3位</v>
      </c>
      <c r="S11" s="511" t="s">
        <v>24</v>
      </c>
      <c r="T11" s="101">
        <v>1</v>
      </c>
      <c r="U11" s="509" t="str">
        <f>'1121岸和田'!N4</f>
        <v>4部 ち4位</v>
      </c>
    </row>
    <row r="12" spans="1:21" ht="20.25" customHeight="1" thickBot="1" x14ac:dyDescent="0.25">
      <c r="A12" s="735"/>
      <c r="B12" s="1332" t="s">
        <v>367</v>
      </c>
      <c r="C12" s="736" t="s">
        <v>17</v>
      </c>
      <c r="D12" s="737" t="s">
        <v>18</v>
      </c>
      <c r="E12" s="738"/>
      <c r="F12" s="323"/>
      <c r="G12" s="739"/>
      <c r="H12" s="738"/>
      <c r="I12" s="323"/>
      <c r="J12" s="324"/>
      <c r="K12" s="672"/>
      <c r="L12" s="211"/>
      <c r="M12" s="1310"/>
      <c r="N12" s="1300"/>
      <c r="O12" s="1312"/>
      <c r="P12" s="311">
        <v>0.51388888888888895</v>
      </c>
      <c r="Q12" s="100">
        <v>4</v>
      </c>
      <c r="R12" s="508" t="str">
        <f>'1121岸和田'!H9</f>
        <v>4部 と5位</v>
      </c>
      <c r="S12" s="311">
        <v>0.52777777777777779</v>
      </c>
      <c r="T12" s="100">
        <v>4</v>
      </c>
      <c r="U12" s="508" t="str">
        <f>'1121岸和田'!K9</f>
        <v>4部 と2位</v>
      </c>
    </row>
    <row r="13" spans="1:21" ht="18" customHeight="1" thickBot="1" x14ac:dyDescent="0.25">
      <c r="A13" s="740">
        <v>2</v>
      </c>
      <c r="B13" s="1333"/>
      <c r="C13" s="1344">
        <f>G17</f>
        <v>0</v>
      </c>
      <c r="D13" s="1335"/>
      <c r="E13" s="341" t="s">
        <v>19</v>
      </c>
      <c r="F13" s="325"/>
      <c r="G13" s="326"/>
      <c r="H13" s="341" t="s">
        <v>19</v>
      </c>
      <c r="I13" s="325"/>
      <c r="J13" s="331"/>
      <c r="K13" s="672"/>
      <c r="L13" s="211"/>
      <c r="M13" s="1310"/>
      <c r="N13" s="1315"/>
      <c r="O13" s="1313"/>
      <c r="P13" s="693" t="s">
        <v>21</v>
      </c>
      <c r="Q13" s="299" t="str">
        <f>P15</f>
        <v>④</v>
      </c>
      <c r="R13" s="113" t="s">
        <v>23</v>
      </c>
      <c r="S13" s="308" t="s">
        <v>21</v>
      </c>
      <c r="T13" s="299" t="str">
        <f t="shared" ref="T13" si="0">P15</f>
        <v>④</v>
      </c>
      <c r="U13" s="113" t="s">
        <v>23</v>
      </c>
    </row>
    <row r="14" spans="1:21" ht="18" customHeight="1" thickBot="1" x14ac:dyDescent="0.25">
      <c r="A14" s="741" t="s">
        <v>26</v>
      </c>
      <c r="B14" s="1333"/>
      <c r="C14" s="1339"/>
      <c r="D14" s="1336"/>
      <c r="E14" s="342">
        <v>0.72916666666666663</v>
      </c>
      <c r="F14" s="327"/>
      <c r="G14" s="328"/>
      <c r="H14" s="342">
        <v>0.74305555555555547</v>
      </c>
      <c r="I14" s="327"/>
      <c r="J14" s="328"/>
      <c r="K14" s="672"/>
      <c r="L14" s="362"/>
      <c r="M14" s="1310"/>
      <c r="N14" s="1299"/>
      <c r="O14" s="361" t="s">
        <v>18</v>
      </c>
      <c r="P14" s="511"/>
      <c r="Q14" s="514">
        <f>T10-1</f>
        <v>-827</v>
      </c>
      <c r="R14" s="111" t="str">
        <f>'0213,19千島,0223美原'!U14</f>
        <v>男子　チャレンジⅡ せ</v>
      </c>
      <c r="S14" s="511"/>
      <c r="T14" s="514">
        <f>Q14-1</f>
        <v>-828</v>
      </c>
      <c r="U14" s="111" t="str">
        <f>OP_リーグ戦!CS21</f>
        <v>男子　チャレンジⅡ せ</v>
      </c>
    </row>
    <row r="15" spans="1:21" ht="20.25" customHeight="1" thickBot="1" x14ac:dyDescent="0.25">
      <c r="A15" s="741">
        <v>19</v>
      </c>
      <c r="B15" s="1333"/>
      <c r="C15" s="1340"/>
      <c r="D15" s="1336"/>
      <c r="E15" s="860" t="s">
        <v>21</v>
      </c>
      <c r="F15" s="861" t="str">
        <f>E17</f>
        <v>②</v>
      </c>
      <c r="G15" s="862" t="s">
        <v>23</v>
      </c>
      <c r="H15" s="352" t="s">
        <v>21</v>
      </c>
      <c r="I15" s="861" t="str">
        <f>H17</f>
        <v>②</v>
      </c>
      <c r="J15" s="862" t="s">
        <v>23</v>
      </c>
      <c r="K15" s="672"/>
      <c r="L15" s="362"/>
      <c r="M15" s="1310"/>
      <c r="N15" s="1300"/>
      <c r="O15" s="1311"/>
      <c r="P15" s="511" t="s">
        <v>25</v>
      </c>
      <c r="Q15" s="101">
        <v>2</v>
      </c>
      <c r="R15" s="103" t="str">
        <f>'1121岸和田'!K13</f>
        <v>4部 つ2位</v>
      </c>
      <c r="S15" s="511" t="s">
        <v>25</v>
      </c>
      <c r="T15" s="101">
        <v>1</v>
      </c>
      <c r="U15" s="509" t="str">
        <f>'1121岸和田'!K12</f>
        <v>4部 ち5位</v>
      </c>
    </row>
    <row r="16" spans="1:21" ht="20.25" customHeight="1" x14ac:dyDescent="0.2">
      <c r="A16" s="741" t="s">
        <v>11</v>
      </c>
      <c r="B16" s="1333"/>
      <c r="C16" s="1383">
        <f>G14</f>
        <v>0</v>
      </c>
      <c r="D16" s="1336"/>
      <c r="E16" s="341"/>
      <c r="F16" s="323"/>
      <c r="G16" s="739"/>
      <c r="H16" s="341"/>
      <c r="I16" s="323"/>
      <c r="J16" s="739"/>
      <c r="K16" s="672"/>
      <c r="L16" s="362">
        <v>2</v>
      </c>
      <c r="M16" s="1310"/>
      <c r="N16" s="1300"/>
      <c r="O16" s="1312"/>
      <c r="P16" s="512">
        <v>0.56944444444444442</v>
      </c>
      <c r="Q16" s="100">
        <v>5</v>
      </c>
      <c r="R16" s="148" t="str">
        <f>'1226美原,0108ラク'!J24</f>
        <v>4部 た5位</v>
      </c>
      <c r="S16" s="512">
        <v>0.58333333333333337</v>
      </c>
      <c r="T16" s="100">
        <v>4</v>
      </c>
      <c r="U16" s="508" t="str">
        <f>'1121岸和田'!N9</f>
        <v>4部 と3位</v>
      </c>
    </row>
    <row r="17" spans="1:21" ht="18" customHeight="1" thickBot="1" x14ac:dyDescent="0.25">
      <c r="A17" s="745" t="s">
        <v>28</v>
      </c>
      <c r="B17" s="1333"/>
      <c r="C17" s="1339"/>
      <c r="D17" s="1336"/>
      <c r="E17" s="341" t="s">
        <v>22</v>
      </c>
      <c r="F17" s="325"/>
      <c r="G17" s="326"/>
      <c r="H17" s="341" t="s">
        <v>22</v>
      </c>
      <c r="I17" s="325"/>
      <c r="J17" s="331"/>
      <c r="K17" s="672"/>
      <c r="L17" s="511" t="s">
        <v>26</v>
      </c>
      <c r="M17" s="1310"/>
      <c r="N17" s="1315"/>
      <c r="O17" s="1312"/>
      <c r="P17" s="693" t="s">
        <v>21</v>
      </c>
      <c r="Q17" s="114" t="str">
        <f>P11</f>
        <v>③</v>
      </c>
      <c r="R17" s="113" t="s">
        <v>23</v>
      </c>
      <c r="S17" s="308" t="s">
        <v>21</v>
      </c>
      <c r="T17" s="299" t="str">
        <f t="shared" ref="T17" si="1">P11</f>
        <v>③</v>
      </c>
      <c r="U17" s="526" t="s">
        <v>23</v>
      </c>
    </row>
    <row r="18" spans="1:21" ht="18" customHeight="1" x14ac:dyDescent="0.2">
      <c r="A18" s="745"/>
      <c r="B18" s="1333"/>
      <c r="C18" s="1339"/>
      <c r="D18" s="1336"/>
      <c r="E18" s="342">
        <v>0.78472222222222221</v>
      </c>
      <c r="F18" s="327"/>
      <c r="G18" s="328"/>
      <c r="H18" s="342">
        <v>0.79861111111111116</v>
      </c>
      <c r="I18" s="327"/>
      <c r="J18" s="328"/>
      <c r="K18" s="672"/>
      <c r="L18" s="511">
        <v>23</v>
      </c>
      <c r="M18" s="1310"/>
      <c r="N18" s="1299"/>
      <c r="O18" s="1312"/>
      <c r="P18" s="511"/>
      <c r="Q18" s="514"/>
      <c r="R18" s="515"/>
      <c r="S18" s="511"/>
      <c r="T18" s="514"/>
      <c r="U18" s="515"/>
    </row>
    <row r="19" spans="1:21" ht="20.25" customHeight="1" thickBot="1" x14ac:dyDescent="0.25">
      <c r="A19" s="863"/>
      <c r="B19" s="1334"/>
      <c r="C19" s="1343"/>
      <c r="D19" s="1337"/>
      <c r="E19" s="860" t="s">
        <v>21</v>
      </c>
      <c r="F19" s="861" t="str">
        <f>E13</f>
        <v>①</v>
      </c>
      <c r="G19" s="862" t="s">
        <v>23</v>
      </c>
      <c r="H19" s="352" t="s">
        <v>21</v>
      </c>
      <c r="I19" s="861" t="str">
        <f>E13</f>
        <v>①</v>
      </c>
      <c r="J19" s="862" t="s">
        <v>23</v>
      </c>
      <c r="K19" s="672"/>
      <c r="L19" s="511" t="s">
        <v>11</v>
      </c>
      <c r="M19" s="1310"/>
      <c r="N19" s="1300"/>
      <c r="O19" s="1312"/>
      <c r="P19" s="511" t="s">
        <v>27</v>
      </c>
      <c r="Q19" s="510"/>
      <c r="R19" s="509"/>
      <c r="S19" s="511" t="s">
        <v>27</v>
      </c>
      <c r="T19" s="510"/>
      <c r="U19" s="509"/>
    </row>
    <row r="20" spans="1:21" ht="20.25" customHeight="1" x14ac:dyDescent="0.2">
      <c r="A20" s="672"/>
      <c r="B20" s="440"/>
      <c r="C20" s="664"/>
      <c r="D20" s="440"/>
      <c r="E20" s="265"/>
      <c r="F20" s="672"/>
      <c r="G20" s="1"/>
      <c r="I20" s="672"/>
      <c r="J20" s="1"/>
      <c r="K20" s="672"/>
      <c r="L20" s="211" t="s">
        <v>70</v>
      </c>
      <c r="M20" s="1310"/>
      <c r="N20" s="1300"/>
      <c r="O20" s="1312"/>
      <c r="P20" s="512"/>
      <c r="Q20" s="513"/>
      <c r="R20" s="508"/>
      <c r="S20" s="512"/>
      <c r="T20" s="513"/>
      <c r="U20" s="105"/>
    </row>
    <row r="21" spans="1:21" ht="18" customHeight="1" thickBot="1" x14ac:dyDescent="0.25">
      <c r="A21" s="672"/>
      <c r="B21" s="440"/>
      <c r="C21" s="664"/>
      <c r="D21" s="440"/>
      <c r="E21" s="672"/>
      <c r="F21" s="122"/>
      <c r="G21" s="123"/>
      <c r="H21" s="672"/>
      <c r="I21" s="122"/>
      <c r="J21" s="123"/>
      <c r="K21" s="672"/>
      <c r="L21" s="511"/>
      <c r="M21" s="1310"/>
      <c r="N21" s="1315"/>
      <c r="O21" s="1312"/>
      <c r="P21" s="693" t="s">
        <v>21</v>
      </c>
      <c r="Q21" s="299"/>
      <c r="R21" s="113"/>
      <c r="S21" s="308" t="s">
        <v>21</v>
      </c>
      <c r="T21" s="299"/>
      <c r="U21" s="113"/>
    </row>
    <row r="22" spans="1:21" ht="18" customHeight="1" x14ac:dyDescent="0.2">
      <c r="A22" s="448"/>
      <c r="B22" s="440"/>
      <c r="C22" s="663"/>
      <c r="D22" s="440"/>
      <c r="E22" s="672"/>
      <c r="F22" s="340"/>
      <c r="G22" s="672"/>
      <c r="H22" s="672"/>
      <c r="I22" s="340"/>
      <c r="J22" s="672"/>
      <c r="K22" s="672"/>
      <c r="L22" s="431"/>
      <c r="M22" s="1310"/>
      <c r="N22" s="1299"/>
      <c r="O22" s="1312"/>
      <c r="P22" s="511"/>
      <c r="Q22" s="514"/>
      <c r="R22" s="515"/>
      <c r="S22" s="511"/>
      <c r="T22" s="514"/>
      <c r="U22" s="515"/>
    </row>
    <row r="23" spans="1:21" ht="20.25" customHeight="1" x14ac:dyDescent="0.2">
      <c r="A23" s="448"/>
      <c r="B23" s="440"/>
      <c r="C23" s="664"/>
      <c r="D23" s="440"/>
      <c r="E23" s="672"/>
      <c r="F23" s="672"/>
      <c r="G23" s="126"/>
      <c r="H23" s="672"/>
      <c r="I23" s="672"/>
      <c r="J23" s="126"/>
      <c r="K23" s="672"/>
      <c r="L23" s="431"/>
      <c r="M23" s="1310"/>
      <c r="N23" s="1300"/>
      <c r="O23" s="1312"/>
      <c r="P23" s="511" t="s">
        <v>30</v>
      </c>
      <c r="Q23" s="510"/>
      <c r="R23" s="509"/>
      <c r="S23" s="511" t="s">
        <v>30</v>
      </c>
      <c r="T23" s="510"/>
      <c r="U23" s="509"/>
    </row>
    <row r="24" spans="1:21" ht="20.25" customHeight="1" x14ac:dyDescent="0.2">
      <c r="A24" s="448"/>
      <c r="B24" s="440"/>
      <c r="C24" s="664"/>
      <c r="D24" s="440"/>
      <c r="E24" s="265"/>
      <c r="F24" s="672"/>
      <c r="G24" s="1"/>
      <c r="H24" s="265"/>
      <c r="I24" s="672"/>
      <c r="J24" s="1"/>
      <c r="K24" s="672"/>
      <c r="L24" s="431"/>
      <c r="M24" s="1310"/>
      <c r="N24" s="1300"/>
      <c r="O24" s="1312"/>
      <c r="P24" s="512"/>
      <c r="Q24" s="513"/>
      <c r="R24" s="508"/>
      <c r="S24" s="512"/>
      <c r="T24" s="513"/>
      <c r="U24" s="105"/>
    </row>
    <row r="25" spans="1:21" ht="18" customHeight="1" thickBot="1" x14ac:dyDescent="0.25">
      <c r="A25" s="448"/>
      <c r="B25" s="440"/>
      <c r="C25" s="664"/>
      <c r="D25" s="440"/>
      <c r="E25" s="672"/>
      <c r="F25" s="122"/>
      <c r="G25" s="123"/>
      <c r="H25" s="672"/>
      <c r="I25" s="122"/>
      <c r="J25" s="123"/>
      <c r="K25" s="672"/>
      <c r="L25" s="431"/>
      <c r="M25" s="1310"/>
      <c r="N25" s="1315"/>
      <c r="O25" s="1313"/>
      <c r="P25" s="693" t="s">
        <v>21</v>
      </c>
      <c r="Q25" s="114"/>
      <c r="R25" s="113"/>
      <c r="S25" s="308" t="s">
        <v>21</v>
      </c>
      <c r="T25" s="299"/>
      <c r="U25" s="526"/>
    </row>
    <row r="26" spans="1:21" ht="18" customHeight="1" thickBot="1" x14ac:dyDescent="0.25">
      <c r="A26" s="448"/>
      <c r="B26" s="440"/>
      <c r="C26" s="663"/>
      <c r="D26" s="672"/>
      <c r="E26" s="672"/>
      <c r="F26" s="340"/>
      <c r="G26" s="672"/>
      <c r="H26" s="672"/>
      <c r="I26" s="340"/>
      <c r="J26" s="672"/>
      <c r="K26" s="672"/>
      <c r="L26" s="431"/>
      <c r="M26" s="1310"/>
      <c r="N26" s="1299"/>
      <c r="O26" s="361" t="s">
        <v>18</v>
      </c>
      <c r="P26" s="511"/>
      <c r="Q26" s="514"/>
      <c r="R26" s="515"/>
      <c r="S26" s="511"/>
      <c r="T26" s="339"/>
      <c r="U26" s="515"/>
    </row>
    <row r="27" spans="1:21" ht="20.25" customHeight="1" x14ac:dyDescent="0.2">
      <c r="A27" s="448"/>
      <c r="B27" s="440"/>
      <c r="C27" s="664"/>
      <c r="D27" s="440"/>
      <c r="E27" s="672"/>
      <c r="F27" s="672"/>
      <c r="G27" s="126"/>
      <c r="H27" s="672"/>
      <c r="I27" s="672"/>
      <c r="J27" s="126"/>
      <c r="K27" s="672"/>
      <c r="L27" s="431"/>
      <c r="M27" s="1310"/>
      <c r="N27" s="1300"/>
      <c r="O27" s="1311"/>
      <c r="P27" s="511" t="s">
        <v>31</v>
      </c>
      <c r="Q27" s="510"/>
      <c r="R27" s="509"/>
      <c r="S27" s="511" t="s">
        <v>31</v>
      </c>
      <c r="T27" s="510"/>
      <c r="U27" s="509"/>
    </row>
    <row r="28" spans="1:21" ht="20.25" customHeight="1" x14ac:dyDescent="0.2">
      <c r="A28" s="672"/>
      <c r="B28" s="440"/>
      <c r="C28" s="664"/>
      <c r="D28" s="440"/>
      <c r="E28" s="265"/>
      <c r="F28" s="672"/>
      <c r="G28" s="1"/>
      <c r="H28" s="265"/>
      <c r="I28" s="672"/>
      <c r="J28" s="1"/>
      <c r="K28" s="672"/>
      <c r="L28" s="211"/>
      <c r="M28" s="1310"/>
      <c r="N28" s="1300"/>
      <c r="O28" s="1312"/>
      <c r="P28" s="512"/>
      <c r="Q28" s="513"/>
      <c r="R28" s="508"/>
      <c r="S28" s="265"/>
      <c r="T28" s="513"/>
      <c r="U28" s="759"/>
    </row>
    <row r="29" spans="1:21" ht="18" customHeight="1" thickBot="1" x14ac:dyDescent="0.25">
      <c r="A29" s="672"/>
      <c r="B29" s="440"/>
      <c r="C29" s="664"/>
      <c r="D29" s="440"/>
      <c r="E29" s="672"/>
      <c r="F29" s="122"/>
      <c r="G29" s="123"/>
      <c r="H29" s="672"/>
      <c r="I29" s="122"/>
      <c r="J29" s="123"/>
      <c r="K29" s="672"/>
      <c r="L29" s="211"/>
      <c r="M29" s="1310"/>
      <c r="N29" s="1315"/>
      <c r="O29" s="1312"/>
      <c r="P29" s="264" t="s">
        <v>21</v>
      </c>
      <c r="Q29" s="527"/>
      <c r="R29" s="666"/>
      <c r="S29" s="308" t="s">
        <v>21</v>
      </c>
      <c r="T29" s="114"/>
      <c r="U29" s="113"/>
    </row>
    <row r="30" spans="1:21" ht="18" customHeight="1" x14ac:dyDescent="0.2">
      <c r="A30" s="672"/>
      <c r="B30" s="440"/>
      <c r="C30" s="663"/>
      <c r="D30" s="440"/>
      <c r="E30" s="672"/>
      <c r="F30" s="340"/>
      <c r="G30" s="672"/>
      <c r="H30" s="672"/>
      <c r="I30" s="340"/>
      <c r="J30" s="672"/>
      <c r="K30" s="672"/>
      <c r="L30" s="211"/>
      <c r="M30" s="1310"/>
      <c r="N30" s="1299"/>
      <c r="O30" s="1312"/>
      <c r="P30" s="684"/>
      <c r="Q30" s="517"/>
      <c r="R30" s="518"/>
      <c r="S30" s="211"/>
      <c r="T30" s="339"/>
      <c r="U30" s="729"/>
    </row>
    <row r="31" spans="1:21" ht="20.25" customHeight="1" x14ac:dyDescent="0.2">
      <c r="A31" s="672"/>
      <c r="B31" s="440"/>
      <c r="C31" s="664"/>
      <c r="D31" s="440"/>
      <c r="E31" s="672"/>
      <c r="F31" s="672"/>
      <c r="G31" s="126"/>
      <c r="H31" s="672"/>
      <c r="I31" s="672"/>
      <c r="J31" s="126"/>
      <c r="K31" s="672"/>
      <c r="L31" s="211"/>
      <c r="M31" s="1310"/>
      <c r="N31" s="1300"/>
      <c r="O31" s="1312"/>
      <c r="P31" s="684" t="s">
        <v>32</v>
      </c>
      <c r="Q31" s="510"/>
      <c r="R31" s="509"/>
      <c r="S31" s="211" t="s">
        <v>32</v>
      </c>
      <c r="T31" s="510"/>
      <c r="U31" s="103"/>
    </row>
    <row r="32" spans="1:21" ht="20.25" customHeight="1" x14ac:dyDescent="0.2">
      <c r="A32" s="672"/>
      <c r="B32" s="672"/>
      <c r="C32" s="664"/>
      <c r="D32" s="440"/>
      <c r="E32" s="265"/>
      <c r="F32" s="672"/>
      <c r="G32" s="1"/>
      <c r="H32" s="265"/>
      <c r="I32" s="672"/>
      <c r="J32" s="1"/>
      <c r="K32" s="672"/>
      <c r="L32" s="211"/>
      <c r="M32" s="511"/>
      <c r="N32" s="1300"/>
      <c r="O32" s="1312"/>
      <c r="P32" s="265"/>
      <c r="Q32" s="513"/>
      <c r="R32" s="508"/>
      <c r="S32" s="265"/>
      <c r="T32" s="513"/>
      <c r="U32" s="105"/>
    </row>
    <row r="33" spans="1:21" ht="18" customHeight="1" thickBot="1" x14ac:dyDescent="0.25">
      <c r="A33" s="672"/>
      <c r="B33" s="672"/>
      <c r="C33" s="664"/>
      <c r="D33" s="440"/>
      <c r="E33" s="672"/>
      <c r="F33" s="122"/>
      <c r="G33" s="123"/>
      <c r="H33" s="672"/>
      <c r="I33" s="122"/>
      <c r="J33" s="123"/>
      <c r="K33" s="672"/>
      <c r="L33" s="674"/>
      <c r="M33" s="676"/>
      <c r="N33" s="1301"/>
      <c r="O33" s="1313"/>
      <c r="P33" s="117" t="s">
        <v>21</v>
      </c>
      <c r="Q33" s="114"/>
      <c r="R33" s="113"/>
      <c r="S33" s="688" t="s">
        <v>21</v>
      </c>
      <c r="T33" s="114"/>
      <c r="U33" s="113"/>
    </row>
    <row r="34" spans="1:21" ht="18" customHeight="1" x14ac:dyDescent="0.2">
      <c r="C34" s="439"/>
      <c r="D34" s="440"/>
      <c r="K34" s="672"/>
    </row>
    <row r="35" spans="1:21" ht="20.25" customHeight="1" x14ac:dyDescent="0.2">
      <c r="C35" s="439"/>
      <c r="D35" s="440"/>
      <c r="K35" s="672"/>
    </row>
  </sheetData>
  <mergeCells count="29">
    <mergeCell ref="T1:U1"/>
    <mergeCell ref="C1:D1"/>
    <mergeCell ref="F1:G1"/>
    <mergeCell ref="I1:J1"/>
    <mergeCell ref="N1:O1"/>
    <mergeCell ref="Q1:R1"/>
    <mergeCell ref="N3:N5"/>
    <mergeCell ref="O3:O13"/>
    <mergeCell ref="M4:M31"/>
    <mergeCell ref="C6:C9"/>
    <mergeCell ref="N6:N9"/>
    <mergeCell ref="N10:N13"/>
    <mergeCell ref="N26:N29"/>
    <mergeCell ref="O27:O33"/>
    <mergeCell ref="N30:N33"/>
    <mergeCell ref="N14:N17"/>
    <mergeCell ref="O15:O25"/>
    <mergeCell ref="N18:N21"/>
    <mergeCell ref="N22:N25"/>
    <mergeCell ref="I11:J11"/>
    <mergeCell ref="F11:G11"/>
    <mergeCell ref="B12:B19"/>
    <mergeCell ref="C13:C15"/>
    <mergeCell ref="D13:D19"/>
    <mergeCell ref="B2:B9"/>
    <mergeCell ref="D3:D9"/>
    <mergeCell ref="C16:C19"/>
    <mergeCell ref="C11:D11"/>
    <mergeCell ref="C3:C5"/>
  </mergeCells>
  <phoneticPr fontId="20"/>
  <dataValidations count="1">
    <dataValidation imeMode="halfAlpha" allowBlank="1" showInputMessage="1" showErrorMessage="1" sqref="G23:G24 J31:J32 G27:G28 J27:J28 G31:G32 R27:R28 G10 G7 J3 R11:R12 R3 J20 R31:R32 G3 U15:U16 J23:J24 J17 R19 G17 R23:R24 J13 G13 U7 J10 J7 U32 U27:U28 U20 U24 U3 U11:U12 R7 R15:R16" xr:uid="{00000000-0002-0000-3C00-000000000000}"/>
  </dataValidations>
  <pageMargins left="0.7" right="0.7" top="0.48" bottom="0.4" header="0.3" footer="0.3"/>
  <pageSetup paperSize="9" scale="91"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Q43"/>
  <sheetViews>
    <sheetView view="pageBreakPreview" zoomScale="90" zoomScaleNormal="100" zoomScaleSheetLayoutView="90" workbookViewId="0"/>
  </sheetViews>
  <sheetFormatPr defaultColWidth="8.88671875" defaultRowHeight="14.4" x14ac:dyDescent="0.2"/>
  <cols>
    <col min="1" max="1" width="2.6640625" style="505" customWidth="1"/>
    <col min="2" max="3" width="6.6640625" style="505" customWidth="1"/>
    <col min="4" max="4" width="8.88671875" style="505" customWidth="1"/>
    <col min="5" max="6" width="6.6640625" style="505" customWidth="1"/>
    <col min="7" max="7" width="4.6640625" style="505" customWidth="1"/>
    <col min="8" max="8" width="18.6640625" style="505" customWidth="1"/>
    <col min="9" max="9" width="6.6640625" style="505" customWidth="1"/>
    <col min="10" max="10" width="4.6640625" style="505" customWidth="1"/>
    <col min="11" max="11" width="18.6640625" style="505" customWidth="1"/>
    <col min="12" max="12" width="6.6640625" style="505" customWidth="1"/>
    <col min="13" max="13" width="4.6640625" style="505" customWidth="1"/>
    <col min="14" max="14" width="18.6640625" style="505" customWidth="1"/>
    <col min="15" max="15" width="6.6640625" style="505" customWidth="1"/>
    <col min="16" max="16" width="4.6640625" style="505" customWidth="1"/>
    <col min="17" max="17" width="18.6640625" style="505" customWidth="1"/>
    <col min="18" max="18" width="2.6640625" style="505" customWidth="1"/>
    <col min="19" max="16384" width="8.88671875" style="505"/>
  </cols>
  <sheetData>
    <row r="1" spans="2:17" x14ac:dyDescent="0.2">
      <c r="B1" s="1365" t="s">
        <v>11</v>
      </c>
      <c r="C1" s="1367" t="s">
        <v>12</v>
      </c>
      <c r="D1" s="450" t="s">
        <v>13</v>
      </c>
      <c r="E1" s="451"/>
      <c r="F1" s="1369" t="s">
        <v>38</v>
      </c>
      <c r="G1" s="1351" t="s">
        <v>15</v>
      </c>
      <c r="H1" s="1352"/>
      <c r="I1" s="1369" t="s">
        <v>38</v>
      </c>
      <c r="J1" s="1351" t="s">
        <v>16</v>
      </c>
      <c r="K1" s="1352"/>
      <c r="L1" s="1369" t="s">
        <v>38</v>
      </c>
      <c r="M1" s="1351" t="s">
        <v>39</v>
      </c>
      <c r="N1" s="1352"/>
      <c r="O1" s="1369" t="s">
        <v>38</v>
      </c>
      <c r="P1" s="1351" t="s">
        <v>40</v>
      </c>
      <c r="Q1" s="1352"/>
    </row>
    <row r="2" spans="2:17" ht="15" thickBot="1" x14ac:dyDescent="0.25">
      <c r="B2" s="1366"/>
      <c r="C2" s="1368"/>
      <c r="D2" s="452" t="s">
        <v>41</v>
      </c>
      <c r="E2" s="675" t="s">
        <v>42</v>
      </c>
      <c r="F2" s="1368"/>
      <c r="G2" s="1370"/>
      <c r="H2" s="1371"/>
      <c r="I2" s="1368"/>
      <c r="J2" s="1370"/>
      <c r="K2" s="1371"/>
      <c r="L2" s="1368"/>
      <c r="M2" s="1370"/>
      <c r="N2" s="1371"/>
      <c r="O2" s="1368"/>
      <c r="P2" s="1370"/>
      <c r="Q2" s="1371"/>
    </row>
    <row r="3" spans="2:17" ht="20.25" customHeight="1" x14ac:dyDescent="0.2">
      <c r="B3" s="211"/>
      <c r="C3" s="1321" t="s">
        <v>43</v>
      </c>
      <c r="D3" s="1314"/>
      <c r="E3" s="983"/>
      <c r="F3" s="672"/>
      <c r="G3" s="514">
        <v>-841</v>
      </c>
      <c r="H3" s="111" t="str">
        <f>OP_リーグ戦!BL49</f>
        <v>男子　トライアル C</v>
      </c>
      <c r="I3" s="511"/>
      <c r="J3" s="952">
        <f>G3-1</f>
        <v>-842</v>
      </c>
      <c r="K3" s="953" t="s">
        <v>951</v>
      </c>
      <c r="L3" s="672"/>
      <c r="M3" s="514">
        <f>J3-1</f>
        <v>-843</v>
      </c>
      <c r="N3" s="111" t="str">
        <f>'0223おおきに'!P2</f>
        <v>男子　チャレンジⅠ あ</v>
      </c>
      <c r="O3" s="511"/>
      <c r="P3" s="514"/>
      <c r="Q3" s="835"/>
    </row>
    <row r="4" spans="2:17" ht="20.25" customHeight="1" x14ac:dyDescent="0.2">
      <c r="B4" s="211"/>
      <c r="C4" s="1310"/>
      <c r="D4" s="1299"/>
      <c r="E4" s="457"/>
      <c r="F4" s="672" t="s">
        <v>19</v>
      </c>
      <c r="G4" s="101">
        <v>2</v>
      </c>
      <c r="H4" s="103" t="str">
        <f>'1219羽曳野'!S12</f>
        <v>選手権1次(411)負</v>
      </c>
      <c r="I4" s="672" t="s">
        <v>19</v>
      </c>
      <c r="J4" s="935">
        <v>3</v>
      </c>
      <c r="K4" s="934" t="str">
        <f>'1128,1205,19B＆G'!W11</f>
        <v>CS3位</v>
      </c>
      <c r="L4" s="672" t="s">
        <v>19</v>
      </c>
      <c r="M4" s="101">
        <v>3</v>
      </c>
      <c r="N4" s="103" t="str">
        <f>'1107家原,1113千島'!J7</f>
        <v>3部A う5位</v>
      </c>
      <c r="O4" s="966" t="s">
        <v>19</v>
      </c>
      <c r="P4" s="101"/>
      <c r="Q4" s="103"/>
    </row>
    <row r="5" spans="2:17" ht="20.25" customHeight="1" x14ac:dyDescent="0.2">
      <c r="B5" s="211"/>
      <c r="C5" s="1310"/>
      <c r="D5" s="1299"/>
      <c r="E5" s="454"/>
      <c r="F5" s="265">
        <v>0.40277777777777773</v>
      </c>
      <c r="G5" s="100">
        <v>4</v>
      </c>
      <c r="H5" s="508" t="str">
        <f>'1219羽曳野'!M20</f>
        <v>選手権1次(375)負</v>
      </c>
      <c r="I5" s="937">
        <v>0.41666666666666669</v>
      </c>
      <c r="J5" s="951">
        <v>2</v>
      </c>
      <c r="K5" s="932" t="str">
        <f>'1226美原,0108ラク'!G20</f>
        <v>CS2位</v>
      </c>
      <c r="L5" s="265">
        <v>0.40277777777777773</v>
      </c>
      <c r="M5" s="100">
        <v>6</v>
      </c>
      <c r="N5" s="148" t="str">
        <f>'1121千島,1123美原'!U12</f>
        <v>3部B こ4位</v>
      </c>
      <c r="O5" s="265"/>
      <c r="P5" s="100"/>
      <c r="Q5" s="105"/>
    </row>
    <row r="6" spans="2:17" ht="20.25" customHeight="1" thickBot="1" x14ac:dyDescent="0.25">
      <c r="B6" s="211"/>
      <c r="C6" s="1310"/>
      <c r="D6" s="1390"/>
      <c r="E6" s="454"/>
      <c r="F6" s="264" t="s">
        <v>21</v>
      </c>
      <c r="G6" s="1287" t="s">
        <v>198</v>
      </c>
      <c r="H6" s="1288"/>
      <c r="I6" s="264" t="s">
        <v>21</v>
      </c>
      <c r="J6" s="1391" t="s">
        <v>48</v>
      </c>
      <c r="K6" s="1364"/>
      <c r="L6" s="264" t="s">
        <v>21</v>
      </c>
      <c r="M6" s="1287" t="s">
        <v>185</v>
      </c>
      <c r="N6" s="1288"/>
      <c r="O6" s="264" t="s">
        <v>21</v>
      </c>
      <c r="P6" s="1287"/>
      <c r="Q6" s="1288"/>
    </row>
    <row r="7" spans="2:17" ht="20.25" customHeight="1" x14ac:dyDescent="0.2">
      <c r="B7" s="211"/>
      <c r="C7" s="1310"/>
      <c r="D7" s="1316"/>
      <c r="E7" s="454"/>
      <c r="F7" s="672"/>
      <c r="G7" s="859">
        <f>M3-2</f>
        <v>-845</v>
      </c>
      <c r="H7" s="111" t="str">
        <f>OP_リーグ戦!BN49</f>
        <v>男子　トライアル D</v>
      </c>
      <c r="I7" s="966"/>
      <c r="J7" s="952">
        <f>G7-1</f>
        <v>-846</v>
      </c>
      <c r="K7" s="965" t="s">
        <v>951</v>
      </c>
      <c r="L7" s="672"/>
      <c r="M7" s="952">
        <f>J7-1</f>
        <v>-847</v>
      </c>
      <c r="N7" s="111" t="str">
        <f>'0223おおきに'!S2</f>
        <v>男子　チャレンジⅠ い</v>
      </c>
      <c r="O7" s="672"/>
      <c r="P7" s="514"/>
      <c r="Q7" s="835"/>
    </row>
    <row r="8" spans="2:17" ht="20.25" customHeight="1" x14ac:dyDescent="0.2">
      <c r="B8" s="362"/>
      <c r="C8" s="1310"/>
      <c r="D8" s="1299"/>
      <c r="E8" s="454"/>
      <c r="F8" s="672" t="s">
        <v>22</v>
      </c>
      <c r="G8" s="101">
        <v>2</v>
      </c>
      <c r="H8" s="103" t="str">
        <f>'1219羽曳野'!S16</f>
        <v>選手権1次(412)負</v>
      </c>
      <c r="I8" s="966" t="s">
        <v>22</v>
      </c>
      <c r="J8" s="930">
        <v>3</v>
      </c>
      <c r="K8" s="931" t="str">
        <f>'1128,1205,19B＆G'!G7</f>
        <v>CS7位</v>
      </c>
      <c r="L8" s="672" t="s">
        <v>22</v>
      </c>
      <c r="M8" s="101">
        <v>3</v>
      </c>
      <c r="N8" s="103" t="str">
        <f>'1107家原,1113千島'!G15</f>
        <v>3部B か2位</v>
      </c>
      <c r="O8" s="966" t="s">
        <v>22</v>
      </c>
      <c r="P8" s="101"/>
      <c r="Q8" s="103"/>
    </row>
    <row r="9" spans="2:17" ht="20.25" customHeight="1" x14ac:dyDescent="0.2">
      <c r="B9" s="362"/>
      <c r="C9" s="1310"/>
      <c r="D9" s="1299"/>
      <c r="E9" s="454"/>
      <c r="F9" s="265">
        <v>0.45833333333333331</v>
      </c>
      <c r="G9" s="100">
        <v>4</v>
      </c>
      <c r="H9" s="508" t="str">
        <f>'1219羽曳野'!M24</f>
        <v>選手権1次(376)負</v>
      </c>
      <c r="I9" s="937">
        <v>0.47222222222222227</v>
      </c>
      <c r="J9" s="929">
        <v>2</v>
      </c>
      <c r="K9" s="932" t="str">
        <f>'1128,1205,19B＆G'!G16</f>
        <v>CS6位</v>
      </c>
      <c r="L9" s="265">
        <v>0.45833333333333331</v>
      </c>
      <c r="M9" s="100">
        <v>6</v>
      </c>
      <c r="N9" s="148" t="str">
        <f>'1121千島,1123美原'!U4</f>
        <v>関西電力</v>
      </c>
      <c r="O9" s="265"/>
      <c r="P9" s="100"/>
      <c r="Q9" s="105"/>
    </row>
    <row r="10" spans="2:17" ht="20.25" customHeight="1" thickBot="1" x14ac:dyDescent="0.25">
      <c r="B10" s="362">
        <v>2</v>
      </c>
      <c r="C10" s="1310"/>
      <c r="D10" s="1389"/>
      <c r="E10" s="455"/>
      <c r="F10" s="264" t="s">
        <v>21</v>
      </c>
      <c r="G10" s="1287" t="s">
        <v>47</v>
      </c>
      <c r="H10" s="1288"/>
      <c r="I10" s="264" t="s">
        <v>21</v>
      </c>
      <c r="J10" s="1391" t="s">
        <v>47</v>
      </c>
      <c r="K10" s="1364"/>
      <c r="L10" s="264" t="s">
        <v>21</v>
      </c>
      <c r="M10" s="1287" t="s">
        <v>47</v>
      </c>
      <c r="N10" s="1288"/>
      <c r="O10" s="264" t="s">
        <v>21</v>
      </c>
      <c r="P10" s="1363"/>
      <c r="Q10" s="1364"/>
    </row>
    <row r="11" spans="2:17" ht="20.25" customHeight="1" x14ac:dyDescent="0.2">
      <c r="B11" s="362" t="s">
        <v>26</v>
      </c>
      <c r="C11" s="1310"/>
      <c r="D11" s="1314"/>
      <c r="E11" s="454"/>
      <c r="F11" s="672"/>
      <c r="G11" s="963">
        <f>M7-2</f>
        <v>-849</v>
      </c>
      <c r="H11" s="111" t="str">
        <f>OP_リーグ戦!BP49</f>
        <v>男子　トライアル E</v>
      </c>
      <c r="I11" s="966"/>
      <c r="J11" s="952">
        <f>G11-1</f>
        <v>-850</v>
      </c>
      <c r="K11" s="957" t="s">
        <v>951</v>
      </c>
      <c r="L11" s="672"/>
      <c r="M11" s="952">
        <f>J11-1</f>
        <v>-851</v>
      </c>
      <c r="N11" s="111" t="str">
        <f>'0223おおきに'!S22</f>
        <v>男子　チャレンジⅡ さ</v>
      </c>
      <c r="O11" s="672"/>
      <c r="P11" s="514"/>
      <c r="Q11" s="835"/>
    </row>
    <row r="12" spans="2:17" ht="20.25" customHeight="1" x14ac:dyDescent="0.2">
      <c r="B12" s="511">
        <v>23</v>
      </c>
      <c r="C12" s="1310"/>
      <c r="D12" s="1299"/>
      <c r="E12" s="454"/>
      <c r="F12" s="672" t="s">
        <v>24</v>
      </c>
      <c r="G12" s="101">
        <v>2</v>
      </c>
      <c r="H12" s="103" t="str">
        <f>'1219羽曳野'!S20</f>
        <v>選手権1次(413)負</v>
      </c>
      <c r="I12" s="966" t="s">
        <v>24</v>
      </c>
      <c r="J12" s="935">
        <v>1</v>
      </c>
      <c r="K12" s="934" t="str">
        <f>'1128,1205,19B＆G'!G15</f>
        <v>CS5位</v>
      </c>
      <c r="L12" s="672" t="s">
        <v>24</v>
      </c>
      <c r="M12" s="101">
        <v>3</v>
      </c>
      <c r="N12" s="103" t="str">
        <f>'1121岸和田'!H12</f>
        <v>4部 て5位</v>
      </c>
      <c r="O12" s="672" t="s">
        <v>24</v>
      </c>
      <c r="P12" s="101"/>
      <c r="Q12" s="509"/>
    </row>
    <row r="13" spans="2:17" ht="20.25" customHeight="1" x14ac:dyDescent="0.2">
      <c r="B13" s="511" t="s">
        <v>11</v>
      </c>
      <c r="C13" s="1310"/>
      <c r="D13" s="1299"/>
      <c r="E13" s="454"/>
      <c r="F13" s="266">
        <v>0.51388888888888895</v>
      </c>
      <c r="G13" s="100">
        <v>4</v>
      </c>
      <c r="H13" s="508" t="str">
        <f>'1219羽曳野'!M8</f>
        <v>選手権1次(377)負</v>
      </c>
      <c r="I13" s="946">
        <v>0.52777777777777779</v>
      </c>
      <c r="J13" s="951">
        <v>4</v>
      </c>
      <c r="K13" s="932" t="str">
        <f>'1128,1205,19B＆G'!G8</f>
        <v>CS8位</v>
      </c>
      <c r="L13" s="266">
        <v>0.51388888888888895</v>
      </c>
      <c r="M13" s="100">
        <v>6</v>
      </c>
      <c r="N13" s="148" t="str">
        <f>'1219羽曳野'!M4</f>
        <v>4部 た6位</v>
      </c>
      <c r="O13" s="266"/>
      <c r="P13" s="100"/>
      <c r="Q13" s="508"/>
    </row>
    <row r="14" spans="2:17" ht="20.25" customHeight="1" thickBot="1" x14ac:dyDescent="0.25">
      <c r="B14" s="211" t="s">
        <v>51</v>
      </c>
      <c r="C14" s="1310"/>
      <c r="D14" s="1390"/>
      <c r="E14" s="454"/>
      <c r="F14" s="264" t="s">
        <v>21</v>
      </c>
      <c r="G14" s="1287" t="s">
        <v>185</v>
      </c>
      <c r="H14" s="1288"/>
      <c r="I14" s="264" t="s">
        <v>21</v>
      </c>
      <c r="J14" s="1391" t="s">
        <v>952</v>
      </c>
      <c r="K14" s="1364"/>
      <c r="L14" s="264" t="s">
        <v>21</v>
      </c>
      <c r="M14" s="1287" t="s">
        <v>50</v>
      </c>
      <c r="N14" s="1288"/>
      <c r="O14" s="264" t="s">
        <v>21</v>
      </c>
      <c r="P14" s="1287"/>
      <c r="Q14" s="1288"/>
    </row>
    <row r="15" spans="2:17" ht="20.25" customHeight="1" x14ac:dyDescent="0.2">
      <c r="B15" s="211"/>
      <c r="C15" s="1310"/>
      <c r="D15" s="1316"/>
      <c r="E15" s="454"/>
      <c r="F15" s="672"/>
      <c r="G15" s="963">
        <f>M11-2</f>
        <v>-853</v>
      </c>
      <c r="H15" s="111" t="str">
        <f>'0213,19千島,0223美原'!R10</f>
        <v>男子　チャレンジⅡ し</v>
      </c>
      <c r="I15" s="966"/>
      <c r="J15" s="952">
        <f>G15-1</f>
        <v>-854</v>
      </c>
      <c r="K15" s="957" t="s">
        <v>951</v>
      </c>
      <c r="L15" s="672"/>
      <c r="M15" s="952">
        <f>J15-1</f>
        <v>-855</v>
      </c>
      <c r="N15" s="818" t="str">
        <f>OP_リーグ戦!DS37</f>
        <v>OA 男子 チャレンジ</v>
      </c>
      <c r="O15" s="672"/>
      <c r="P15" s="514"/>
      <c r="Q15" s="835"/>
    </row>
    <row r="16" spans="2:17" ht="20.25" customHeight="1" x14ac:dyDescent="0.2">
      <c r="B16" s="211"/>
      <c r="C16" s="1310"/>
      <c r="D16" s="1299"/>
      <c r="E16" s="454"/>
      <c r="F16" s="672" t="s">
        <v>25</v>
      </c>
      <c r="G16" s="101">
        <v>2</v>
      </c>
      <c r="H16" s="103" t="str">
        <f>'1121岸和田'!K5</f>
        <v>4部 つ4位</v>
      </c>
      <c r="I16" s="966" t="s">
        <v>25</v>
      </c>
      <c r="J16" s="935">
        <v>1</v>
      </c>
      <c r="K16" s="934" t="str">
        <f>'1226美原,0108ラク'!G19</f>
        <v>CS1位</v>
      </c>
      <c r="L16" s="672" t="s">
        <v>25</v>
      </c>
      <c r="M16" s="101">
        <v>3</v>
      </c>
      <c r="N16" s="103" t="str">
        <f>OP_リーグ戦!DS6</f>
        <v>ディノニクスO50</v>
      </c>
      <c r="O16" s="672" t="s">
        <v>25</v>
      </c>
      <c r="P16" s="101"/>
      <c r="Q16" s="509"/>
    </row>
    <row r="17" spans="1:17" ht="20.25" customHeight="1" x14ac:dyDescent="0.2">
      <c r="B17" s="211"/>
      <c r="C17" s="1310"/>
      <c r="D17" s="1299"/>
      <c r="E17" s="457"/>
      <c r="F17" s="265">
        <v>0.56944444444444442</v>
      </c>
      <c r="G17" s="100">
        <v>5</v>
      </c>
      <c r="H17" s="148" t="str">
        <f>'1226美原,0108ラク'!J12</f>
        <v>4部 た3位</v>
      </c>
      <c r="I17" s="937">
        <v>0.58333333333333337</v>
      </c>
      <c r="J17" s="951">
        <v>4</v>
      </c>
      <c r="K17" s="932" t="str">
        <f>'1128,1205,19B＆G'!W12</f>
        <v>CS4位</v>
      </c>
      <c r="L17" s="265">
        <v>0.56944444444444442</v>
      </c>
      <c r="M17" s="100">
        <v>2</v>
      </c>
      <c r="N17" s="105" t="str">
        <f>'1226美原,0108ラク'!J16</f>
        <v>CS5位</v>
      </c>
      <c r="O17" s="265"/>
      <c r="P17" s="100"/>
      <c r="Q17" s="508"/>
    </row>
    <row r="18" spans="1:17" ht="20.25" customHeight="1" thickBot="1" x14ac:dyDescent="0.25">
      <c r="B18" s="211"/>
      <c r="C18" s="1310"/>
      <c r="D18" s="1390"/>
      <c r="E18" s="457"/>
      <c r="F18" s="264" t="s">
        <v>21</v>
      </c>
      <c r="G18" s="1287" t="s">
        <v>184</v>
      </c>
      <c r="H18" s="1288"/>
      <c r="I18" s="264" t="s">
        <v>21</v>
      </c>
      <c r="J18" s="1391" t="s">
        <v>45</v>
      </c>
      <c r="K18" s="1364"/>
      <c r="L18" s="264" t="s">
        <v>21</v>
      </c>
      <c r="M18" s="1287" t="s">
        <v>198</v>
      </c>
      <c r="N18" s="1288"/>
      <c r="O18" s="264" t="s">
        <v>21</v>
      </c>
      <c r="P18" s="1287"/>
      <c r="Q18" s="1288"/>
    </row>
    <row r="19" spans="1:17" ht="20.25" customHeight="1" x14ac:dyDescent="0.2">
      <c r="B19" s="211"/>
      <c r="C19" s="1310"/>
      <c r="D19" s="1316"/>
      <c r="E19" s="457"/>
      <c r="F19" s="672"/>
      <c r="G19" s="963">
        <f>M15-2</f>
        <v>-857</v>
      </c>
      <c r="H19" s="111" t="str">
        <f>'0213,19千島,0223美原'!U10</f>
        <v>男子　チャレンジⅡ す</v>
      </c>
      <c r="I19" s="672"/>
      <c r="J19" s="517"/>
      <c r="K19" s="518"/>
      <c r="L19" s="672"/>
      <c r="M19" s="514"/>
      <c r="N19" s="515"/>
      <c r="O19" s="672"/>
      <c r="P19" s="514"/>
      <c r="Q19" s="515"/>
    </row>
    <row r="20" spans="1:17" ht="20.25" customHeight="1" x14ac:dyDescent="0.2">
      <c r="B20" s="211"/>
      <c r="C20" s="1310"/>
      <c r="D20" s="1299"/>
      <c r="E20" s="454"/>
      <c r="F20" s="672" t="s">
        <v>27</v>
      </c>
      <c r="G20" s="101">
        <v>2</v>
      </c>
      <c r="H20" s="103" t="str">
        <f>'1121岸和田'!N5</f>
        <v>4部 つ3位</v>
      </c>
      <c r="I20" s="672" t="s">
        <v>27</v>
      </c>
      <c r="J20" s="510"/>
      <c r="K20" s="509"/>
      <c r="L20" s="672" t="s">
        <v>27</v>
      </c>
      <c r="M20" s="510"/>
      <c r="N20" s="509"/>
      <c r="O20" s="672" t="s">
        <v>27</v>
      </c>
      <c r="P20" s="510"/>
      <c r="Q20" s="509"/>
    </row>
    <row r="21" spans="1:17" ht="20.25" customHeight="1" x14ac:dyDescent="0.2">
      <c r="B21" s="211"/>
      <c r="C21" s="1310"/>
      <c r="D21" s="1299"/>
      <c r="E21" s="457"/>
      <c r="F21" s="265">
        <v>0.625</v>
      </c>
      <c r="G21" s="100">
        <v>5</v>
      </c>
      <c r="H21" s="148" t="str">
        <f>'1226美原,0108ラク'!G16</f>
        <v>4部 た4位</v>
      </c>
      <c r="I21" s="265"/>
      <c r="J21" s="513"/>
      <c r="K21" s="105"/>
      <c r="L21" s="265"/>
      <c r="M21" s="513"/>
      <c r="N21" s="105"/>
      <c r="O21" s="265"/>
      <c r="P21" s="513"/>
      <c r="Q21" s="105"/>
    </row>
    <row r="22" spans="1:17" ht="20.25" customHeight="1" thickBot="1" x14ac:dyDescent="0.25">
      <c r="B22" s="674"/>
      <c r="C22" s="1322"/>
      <c r="D22" s="1389"/>
      <c r="E22" s="458"/>
      <c r="F22" s="264" t="s">
        <v>21</v>
      </c>
      <c r="G22" s="1287" t="s">
        <v>50</v>
      </c>
      <c r="H22" s="1288"/>
      <c r="I22" s="264" t="s">
        <v>21</v>
      </c>
      <c r="J22" s="1287"/>
      <c r="K22" s="1288"/>
      <c r="L22" s="264" t="s">
        <v>21</v>
      </c>
      <c r="M22" s="1287"/>
      <c r="N22" s="1288"/>
      <c r="O22" s="264" t="s">
        <v>21</v>
      </c>
      <c r="P22" s="1287"/>
      <c r="Q22" s="1288"/>
    </row>
    <row r="23" spans="1:17" ht="20.25" customHeight="1" x14ac:dyDescent="0.2">
      <c r="A23" s="150"/>
      <c r="B23" s="150"/>
      <c r="C23" s="151"/>
    </row>
    <row r="24" spans="1:17" ht="20.25" customHeight="1" x14ac:dyDescent="0.2">
      <c r="B24" s="669"/>
      <c r="C24" s="123"/>
      <c r="D24" s="672"/>
      <c r="E24" s="672"/>
      <c r="F24" s="670"/>
      <c r="G24" s="123"/>
      <c r="H24" s="123"/>
      <c r="I24" s="670"/>
      <c r="J24" s="123"/>
      <c r="K24" s="123"/>
      <c r="L24" s="670"/>
      <c r="M24" s="123"/>
      <c r="N24" s="123"/>
      <c r="O24" s="670"/>
      <c r="P24" s="123"/>
      <c r="Q24" s="123"/>
    </row>
    <row r="25" spans="1:17" ht="20.25" customHeight="1" x14ac:dyDescent="0.2">
      <c r="B25" s="669"/>
      <c r="C25" s="123"/>
      <c r="D25" s="672"/>
      <c r="E25" s="672"/>
      <c r="F25" s="123"/>
      <c r="K25" s="123"/>
    </row>
    <row r="26" spans="1:17" ht="20.25" customHeight="1" x14ac:dyDescent="0.2">
      <c r="B26" s="672"/>
      <c r="C26" s="440"/>
      <c r="D26" s="663"/>
      <c r="E26" s="1"/>
      <c r="F26" s="672"/>
      <c r="K26" s="672"/>
    </row>
    <row r="27" spans="1:17" ht="20.25" customHeight="1" x14ac:dyDescent="0.2">
      <c r="B27" s="672"/>
      <c r="C27" s="440"/>
      <c r="D27" s="663"/>
      <c r="E27" s="1"/>
      <c r="F27" s="672"/>
      <c r="K27" s="126"/>
    </row>
    <row r="28" spans="1:17" ht="20.25" customHeight="1" x14ac:dyDescent="0.2">
      <c r="B28" s="672"/>
      <c r="C28" s="440"/>
      <c r="D28" s="663"/>
      <c r="E28" s="440"/>
      <c r="F28" s="265"/>
      <c r="G28" s="672"/>
      <c r="H28" s="1"/>
      <c r="I28" s="265"/>
      <c r="J28" s="672"/>
      <c r="K28" s="1"/>
      <c r="M28" s="151"/>
      <c r="N28" s="151"/>
      <c r="P28" s="151"/>
      <c r="Q28" s="151"/>
    </row>
    <row r="29" spans="1:17" ht="20.25" customHeight="1" x14ac:dyDescent="0.2">
      <c r="B29" s="672"/>
      <c r="C29" s="440"/>
      <c r="D29" s="663"/>
      <c r="E29" s="440"/>
      <c r="F29" s="672"/>
      <c r="G29" s="123"/>
      <c r="H29" s="123"/>
      <c r="I29" s="672"/>
      <c r="J29" s="123"/>
      <c r="K29" s="123"/>
      <c r="L29" s="672"/>
      <c r="M29" s="123"/>
      <c r="N29" s="123"/>
      <c r="O29" s="672"/>
      <c r="P29" s="123"/>
      <c r="Q29" s="123"/>
    </row>
    <row r="30" spans="1:17" ht="20.25" customHeight="1" x14ac:dyDescent="0.2">
      <c r="B30" s="672"/>
      <c r="C30" s="440"/>
      <c r="D30" s="663"/>
      <c r="E30" s="440"/>
      <c r="F30" s="672"/>
      <c r="G30" s="340"/>
      <c r="H30" s="672"/>
      <c r="I30" s="672"/>
      <c r="J30" s="340"/>
      <c r="K30" s="672"/>
      <c r="L30" s="672"/>
      <c r="M30" s="340"/>
      <c r="N30" s="672"/>
      <c r="O30" s="672"/>
      <c r="P30" s="340"/>
      <c r="Q30" s="672"/>
    </row>
    <row r="31" spans="1:17" ht="20.25" customHeight="1" x14ac:dyDescent="0.2">
      <c r="B31" s="673"/>
      <c r="C31" s="440"/>
      <c r="D31" s="663"/>
      <c r="E31" s="440"/>
      <c r="F31" s="672"/>
      <c r="G31" s="672"/>
      <c r="H31" s="1"/>
      <c r="I31" s="672"/>
      <c r="J31" s="672"/>
      <c r="K31" s="126"/>
      <c r="L31" s="672"/>
      <c r="M31" s="672"/>
      <c r="N31" s="126"/>
      <c r="O31" s="672"/>
      <c r="P31" s="672"/>
      <c r="Q31" s="1"/>
    </row>
    <row r="32" spans="1:17" ht="20.25" customHeight="1" x14ac:dyDescent="0.2">
      <c r="B32" s="673"/>
      <c r="C32" s="440"/>
      <c r="D32" s="663"/>
      <c r="E32" s="440"/>
      <c r="F32" s="265"/>
      <c r="G32" s="672"/>
      <c r="H32" s="1"/>
      <c r="I32" s="265"/>
      <c r="J32" s="672"/>
      <c r="K32" s="1"/>
      <c r="L32" s="265"/>
      <c r="M32" s="672"/>
      <c r="N32" s="1"/>
      <c r="O32" s="265"/>
      <c r="P32" s="672"/>
      <c r="Q32" s="1"/>
    </row>
    <row r="33" spans="2:17" ht="20.25" customHeight="1" x14ac:dyDescent="0.2">
      <c r="B33" s="673"/>
      <c r="C33" s="440"/>
      <c r="D33" s="663"/>
      <c r="E33" s="440"/>
      <c r="F33" s="672"/>
      <c r="G33" s="123"/>
      <c r="H33" s="123"/>
      <c r="I33" s="672"/>
      <c r="J33" s="123"/>
      <c r="K33" s="123"/>
      <c r="L33" s="672"/>
      <c r="M33" s="123"/>
      <c r="N33" s="123"/>
      <c r="O33" s="672"/>
      <c r="P33" s="123"/>
      <c r="Q33" s="123"/>
    </row>
    <row r="34" spans="2:17" ht="20.25" customHeight="1" x14ac:dyDescent="0.2">
      <c r="B34" s="673"/>
      <c r="C34" s="440"/>
      <c r="D34" s="663"/>
      <c r="E34" s="440"/>
      <c r="F34" s="672"/>
      <c r="G34" s="340"/>
      <c r="H34" s="672"/>
      <c r="I34" s="672"/>
      <c r="J34" s="340"/>
      <c r="K34" s="672"/>
      <c r="L34" s="672"/>
      <c r="M34" s="340"/>
      <c r="N34" s="672"/>
      <c r="O34" s="672"/>
      <c r="P34" s="340"/>
      <c r="Q34" s="672"/>
    </row>
    <row r="35" spans="2:17" ht="20.25" customHeight="1" x14ac:dyDescent="0.2">
      <c r="B35" s="672"/>
      <c r="C35" s="440"/>
      <c r="D35" s="663"/>
      <c r="E35" s="440"/>
      <c r="F35" s="672"/>
      <c r="G35" s="672"/>
      <c r="H35" s="1"/>
      <c r="I35" s="672"/>
      <c r="J35" s="672"/>
      <c r="K35" s="126"/>
      <c r="L35" s="672"/>
      <c r="M35" s="672"/>
      <c r="N35" s="1"/>
      <c r="O35" s="672"/>
      <c r="P35" s="672"/>
      <c r="Q35" s="1"/>
    </row>
    <row r="36" spans="2:17" ht="20.25" customHeight="1" x14ac:dyDescent="0.2">
      <c r="B36" s="672"/>
      <c r="C36" s="440"/>
      <c r="D36" s="663"/>
      <c r="E36" s="440"/>
      <c r="F36" s="265"/>
      <c r="G36" s="672"/>
      <c r="H36" s="1"/>
      <c r="I36" s="265"/>
      <c r="J36" s="672"/>
      <c r="K36" s="1"/>
      <c r="L36" s="265"/>
      <c r="M36" s="672"/>
      <c r="N36" s="1"/>
      <c r="O36" s="265"/>
      <c r="P36" s="672"/>
      <c r="Q36" s="126"/>
    </row>
    <row r="37" spans="2:17" ht="20.25" customHeight="1" x14ac:dyDescent="0.2">
      <c r="B37" s="672"/>
      <c r="C37" s="440"/>
      <c r="D37" s="663"/>
      <c r="E37" s="440"/>
      <c r="F37" s="672"/>
      <c r="G37" s="123"/>
      <c r="H37" s="123"/>
      <c r="I37" s="672"/>
      <c r="J37" s="123"/>
      <c r="K37" s="123"/>
      <c r="L37" s="672"/>
      <c r="M37" s="123"/>
      <c r="N37" s="123"/>
      <c r="O37" s="672"/>
      <c r="P37" s="123"/>
      <c r="Q37" s="123"/>
    </row>
    <row r="38" spans="2:17" ht="20.25" customHeight="1" x14ac:dyDescent="0.2">
      <c r="B38" s="672"/>
      <c r="C38" s="440"/>
      <c r="D38" s="663"/>
      <c r="E38" s="440"/>
      <c r="F38" s="672"/>
      <c r="G38" s="340"/>
      <c r="H38" s="672"/>
      <c r="I38" s="672"/>
      <c r="J38" s="340"/>
      <c r="K38" s="672"/>
      <c r="L38" s="672"/>
      <c r="M38" s="340"/>
      <c r="N38" s="672"/>
      <c r="O38" s="672"/>
      <c r="P38" s="340"/>
      <c r="Q38" s="672"/>
    </row>
    <row r="39" spans="2:17" ht="20.25" customHeight="1" x14ac:dyDescent="0.2">
      <c r="B39" s="672"/>
      <c r="C39" s="440"/>
      <c r="D39" s="663"/>
      <c r="E39" s="440"/>
      <c r="F39" s="672"/>
      <c r="G39" s="672"/>
      <c r="H39" s="1"/>
      <c r="I39" s="672"/>
      <c r="J39" s="672"/>
      <c r="K39" s="126"/>
      <c r="L39" s="672"/>
      <c r="M39" s="672"/>
      <c r="N39" s="126"/>
      <c r="O39" s="672"/>
      <c r="P39" s="672"/>
      <c r="Q39" s="1"/>
    </row>
    <row r="40" spans="2:17" ht="20.25" customHeight="1" x14ac:dyDescent="0.2">
      <c r="B40" s="672"/>
      <c r="C40" s="440"/>
      <c r="D40" s="663"/>
      <c r="E40" s="1"/>
      <c r="F40" s="265"/>
      <c r="G40" s="672"/>
      <c r="H40" s="1"/>
      <c r="I40" s="265"/>
      <c r="J40" s="672"/>
      <c r="K40" s="1"/>
      <c r="L40" s="265"/>
      <c r="M40" s="672"/>
      <c r="N40" s="1"/>
      <c r="O40" s="265"/>
      <c r="P40" s="672"/>
      <c r="Q40" s="1"/>
    </row>
    <row r="41" spans="2:17" ht="20.25" customHeight="1" x14ac:dyDescent="0.2">
      <c r="B41" s="672"/>
      <c r="C41" s="440"/>
      <c r="D41" s="663"/>
      <c r="E41" s="1"/>
      <c r="F41" s="672"/>
      <c r="G41" s="123"/>
      <c r="H41" s="123"/>
      <c r="I41" s="672"/>
      <c r="J41" s="123"/>
      <c r="K41" s="123"/>
      <c r="L41" s="672"/>
      <c r="M41" s="123"/>
      <c r="N41" s="123"/>
      <c r="O41" s="672"/>
      <c r="P41" s="123"/>
      <c r="Q41" s="123"/>
    </row>
    <row r="42" spans="2:17" ht="20.25" customHeight="1" x14ac:dyDescent="0.2">
      <c r="B42" s="672"/>
      <c r="C42" s="440"/>
      <c r="D42" s="671"/>
      <c r="E42" s="1"/>
      <c r="F42" s="672"/>
      <c r="G42" s="340"/>
      <c r="H42" s="672"/>
      <c r="I42" s="672"/>
      <c r="J42" s="340"/>
      <c r="K42" s="672"/>
      <c r="L42" s="672"/>
      <c r="M42" s="340"/>
      <c r="N42" s="672"/>
      <c r="O42" s="672"/>
      <c r="P42" s="340"/>
      <c r="Q42" s="672"/>
    </row>
    <row r="43" spans="2:17" ht="20.25" customHeight="1" x14ac:dyDescent="0.2">
      <c r="B43" s="672"/>
      <c r="C43" s="440"/>
      <c r="D43" s="671"/>
      <c r="E43" s="440"/>
      <c r="F43" s="672"/>
      <c r="G43" s="672"/>
      <c r="H43" s="1"/>
      <c r="I43" s="672"/>
      <c r="J43" s="672"/>
      <c r="K43" s="1"/>
      <c r="L43" s="672"/>
      <c r="M43" s="672"/>
      <c r="N43" s="1"/>
      <c r="O43" s="672"/>
      <c r="P43" s="672"/>
      <c r="Q43" s="1"/>
    </row>
  </sheetData>
  <mergeCells count="36">
    <mergeCell ref="B1:B2"/>
    <mergeCell ref="C1:C2"/>
    <mergeCell ref="F1:F2"/>
    <mergeCell ref="G1:H2"/>
    <mergeCell ref="I1:I2"/>
    <mergeCell ref="L1:L2"/>
    <mergeCell ref="M1:N2"/>
    <mergeCell ref="O1:O2"/>
    <mergeCell ref="P1:Q2"/>
    <mergeCell ref="C3:C22"/>
    <mergeCell ref="D3:D6"/>
    <mergeCell ref="G6:H6"/>
    <mergeCell ref="J6:K6"/>
    <mergeCell ref="M6:N6"/>
    <mergeCell ref="P6:Q6"/>
    <mergeCell ref="J1:K2"/>
    <mergeCell ref="D11:D14"/>
    <mergeCell ref="G14:H14"/>
    <mergeCell ref="J14:K14"/>
    <mergeCell ref="M14:N14"/>
    <mergeCell ref="P14:Q14"/>
    <mergeCell ref="D7:D10"/>
    <mergeCell ref="G10:H10"/>
    <mergeCell ref="J10:K10"/>
    <mergeCell ref="M10:N10"/>
    <mergeCell ref="P10:Q10"/>
    <mergeCell ref="D19:D22"/>
    <mergeCell ref="G22:H22"/>
    <mergeCell ref="J22:K22"/>
    <mergeCell ref="M22:N22"/>
    <mergeCell ref="P22:Q22"/>
    <mergeCell ref="D15:D18"/>
    <mergeCell ref="G18:H18"/>
    <mergeCell ref="J18:K18"/>
    <mergeCell ref="M18:N18"/>
    <mergeCell ref="P18:Q18"/>
  </mergeCells>
  <phoneticPr fontId="20"/>
  <dataValidations count="1">
    <dataValidation imeMode="halfAlpha" allowBlank="1" showInputMessage="1" showErrorMessage="1" sqref="K40 N21 Q32 H13 Q40 H32 H40 Q36 N36 H16:H17 K32 N32 K36 N40 H36 K28 K8:K9 H20:H21 N4:N5 N8:N9 Q21 H5 Q16:Q17 H9 N17 H28 K13 Q9 K21 Q5 N12:N13 K17 Q12:Q13" xr:uid="{00000000-0002-0000-3D00-000000000000}"/>
  </dataValidations>
  <pageMargins left="0.34" right="0.28999999999999998" top="0.75" bottom="0.75" header="0.3" footer="0.3"/>
  <pageSetup paperSize="9" scale="94"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AR63"/>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151" customWidth="1"/>
    <col min="7" max="7" width="18.6640625" style="151" customWidth="1"/>
    <col min="8" max="8" width="6.6640625" style="505" customWidth="1"/>
    <col min="9" max="9" width="5.6640625" style="151" customWidth="1"/>
    <col min="10" max="10" width="18.6640625" style="151" customWidth="1"/>
    <col min="11" max="11" width="3.6640625" style="505" customWidth="1"/>
    <col min="12" max="12" width="8.88671875" style="505" customWidth="1"/>
    <col min="13" max="13" width="5.6640625" style="505" customWidth="1"/>
    <col min="14" max="14" width="6.6640625" style="505" customWidth="1"/>
    <col min="15" max="15" width="5.6640625" style="505" customWidth="1"/>
    <col min="16" max="16" width="18.6640625" style="505" customWidth="1"/>
    <col min="17" max="17" width="6.6640625" style="505" customWidth="1"/>
    <col min="18" max="18" width="5.6640625" style="505" customWidth="1"/>
    <col min="19" max="19" width="18.6640625" style="505" customWidth="1"/>
    <col min="20" max="20" width="5.77734375" style="429" customWidth="1"/>
    <col min="22" max="22" width="8.88671875" style="505"/>
    <col min="24" max="16384" width="8.88671875" style="505"/>
  </cols>
  <sheetData>
    <row r="1" spans="1:20" ht="18" customHeight="1" thickBot="1" x14ac:dyDescent="0.25">
      <c r="A1" s="365" t="s">
        <v>11</v>
      </c>
      <c r="B1" s="364" t="s">
        <v>12</v>
      </c>
      <c r="C1" s="1307" t="s">
        <v>13</v>
      </c>
      <c r="D1" s="1308"/>
      <c r="E1" s="650" t="s">
        <v>14</v>
      </c>
      <c r="F1" s="1307" t="s">
        <v>15</v>
      </c>
      <c r="G1" s="1308"/>
      <c r="H1" s="364" t="s">
        <v>14</v>
      </c>
      <c r="I1" s="1309" t="s">
        <v>16</v>
      </c>
      <c r="J1" s="1308"/>
      <c r="K1" s="511"/>
      <c r="L1" s="1307" t="s">
        <v>13</v>
      </c>
      <c r="M1" s="1308"/>
      <c r="N1" s="337" t="s">
        <v>14</v>
      </c>
      <c r="O1" s="1351" t="s">
        <v>356</v>
      </c>
      <c r="P1" s="1352"/>
      <c r="Q1" s="364" t="s">
        <v>14</v>
      </c>
      <c r="R1" s="1309" t="s">
        <v>357</v>
      </c>
      <c r="S1" s="1308"/>
      <c r="T1" s="505"/>
    </row>
    <row r="2" spans="1:20" ht="20.25" customHeight="1" thickBot="1" x14ac:dyDescent="0.25">
      <c r="A2" s="428"/>
      <c r="B2" s="511"/>
      <c r="C2" s="360" t="s">
        <v>17</v>
      </c>
      <c r="D2" s="361" t="s">
        <v>18</v>
      </c>
      <c r="E2" s="651"/>
      <c r="F2" s="514">
        <v>-861</v>
      </c>
      <c r="G2" s="111" t="str">
        <f>OP_リーグ戦!BH9</f>
        <v>男子　トライアル A</v>
      </c>
      <c r="H2" s="511"/>
      <c r="I2" s="514">
        <f>F2-1</f>
        <v>-862</v>
      </c>
      <c r="J2" s="111" t="str">
        <f>OP_リーグ戦!BJ9</f>
        <v>男子　トライアル B</v>
      </c>
      <c r="K2" s="511"/>
      <c r="L2" s="360" t="s">
        <v>17</v>
      </c>
      <c r="M2" s="516" t="s">
        <v>18</v>
      </c>
      <c r="N2" s="658"/>
      <c r="O2" s="952">
        <v>-881</v>
      </c>
      <c r="P2" s="111" t="str">
        <f>P10</f>
        <v>男子　チャレンジⅠ あ</v>
      </c>
      <c r="Q2" s="511"/>
      <c r="R2" s="514">
        <f>O2-1</f>
        <v>-882</v>
      </c>
      <c r="S2" s="111" t="str">
        <f>S10</f>
        <v>男子　チャレンジⅠ い</v>
      </c>
      <c r="T2" s="505"/>
    </row>
    <row r="3" spans="1:20" ht="20.25" customHeight="1" x14ac:dyDescent="0.2">
      <c r="A3" s="211"/>
      <c r="B3" s="511"/>
      <c r="C3" s="1314"/>
      <c r="D3" s="1311"/>
      <c r="E3" s="651" t="s">
        <v>19</v>
      </c>
      <c r="F3" s="101">
        <v>1</v>
      </c>
      <c r="G3" s="509" t="str">
        <f>'1219羽曳野'!S3</f>
        <v>選手権1次(456)負</v>
      </c>
      <c r="H3" s="511" t="s">
        <v>19</v>
      </c>
      <c r="I3" s="101">
        <v>1</v>
      </c>
      <c r="J3" s="509" t="str">
        <f>'1219羽曳野'!S7</f>
        <v>選手権1次(455)負</v>
      </c>
      <c r="K3" s="127"/>
      <c r="L3" s="459"/>
      <c r="M3" s="1345"/>
      <c r="N3" s="511" t="s">
        <v>19</v>
      </c>
      <c r="O3" s="101">
        <v>2</v>
      </c>
      <c r="P3" s="103" t="str">
        <f>'1107家原,1113千島'!G12</f>
        <v>3部A い4位</v>
      </c>
      <c r="Q3" s="511" t="s">
        <v>19</v>
      </c>
      <c r="R3" s="101">
        <v>2</v>
      </c>
      <c r="S3" s="103" t="str">
        <f>'1107家原,1113千島'!J12</f>
        <v>3部A い5位</v>
      </c>
      <c r="T3" s="505"/>
    </row>
    <row r="4" spans="1:20" ht="20.25" customHeight="1" x14ac:dyDescent="0.2">
      <c r="A4" s="211"/>
      <c r="B4" s="1310" t="s">
        <v>358</v>
      </c>
      <c r="C4" s="1300"/>
      <c r="D4" s="1312"/>
      <c r="E4" s="265">
        <v>0.41666666666666702</v>
      </c>
      <c r="F4" s="100">
        <v>3</v>
      </c>
      <c r="G4" s="105" t="str">
        <f>'1219羽曳野'!M11</f>
        <v>選手権1次(372)負</v>
      </c>
      <c r="H4" s="512">
        <v>0.43055555555555558</v>
      </c>
      <c r="I4" s="100">
        <v>3</v>
      </c>
      <c r="J4" s="105" t="str">
        <f>'1219羽曳野'!M15</f>
        <v>選手権1次(371)負</v>
      </c>
      <c r="K4" s="127"/>
      <c r="L4" s="449"/>
      <c r="M4" s="1328"/>
      <c r="N4" s="512">
        <v>0.41666666666666702</v>
      </c>
      <c r="O4" s="100">
        <v>5</v>
      </c>
      <c r="P4" s="148" t="str">
        <f>'1121千島,1123美原'!U8</f>
        <v>3部B け2位</v>
      </c>
      <c r="Q4" s="512">
        <v>0.43055555555555558</v>
      </c>
      <c r="R4" s="100">
        <v>5</v>
      </c>
      <c r="S4" s="148" t="str">
        <f>'1121千島,1123美原'!R8</f>
        <v>3部B け3位</v>
      </c>
      <c r="T4" s="505"/>
    </row>
    <row r="5" spans="1:20" ht="20.25" customHeight="1" thickBot="1" x14ac:dyDescent="0.25">
      <c r="A5" s="211"/>
      <c r="B5" s="1310"/>
      <c r="C5" s="1315"/>
      <c r="D5" s="1312"/>
      <c r="E5" s="264" t="s">
        <v>21</v>
      </c>
      <c r="F5" s="299" t="str">
        <f>E7</f>
        <v>②</v>
      </c>
      <c r="G5" s="113" t="s">
        <v>23</v>
      </c>
      <c r="H5" s="308" t="s">
        <v>21</v>
      </c>
      <c r="I5" s="299" t="str">
        <f>E7</f>
        <v>②</v>
      </c>
      <c r="J5" s="113" t="s">
        <v>23</v>
      </c>
      <c r="K5" s="129"/>
      <c r="L5" s="460"/>
      <c r="M5" s="1328"/>
      <c r="N5" s="520" t="s">
        <v>21</v>
      </c>
      <c r="O5" s="299" t="str">
        <f>N7</f>
        <v>②</v>
      </c>
      <c r="P5" s="113" t="s">
        <v>23</v>
      </c>
      <c r="Q5" s="308" t="s">
        <v>21</v>
      </c>
      <c r="R5" s="299" t="str">
        <f>N7</f>
        <v>②</v>
      </c>
      <c r="S5" s="113" t="s">
        <v>23</v>
      </c>
      <c r="T5" s="505"/>
    </row>
    <row r="6" spans="1:20" ht="20.25" customHeight="1" x14ac:dyDescent="0.2">
      <c r="A6" s="211"/>
      <c r="B6" s="1310"/>
      <c r="C6" s="1316"/>
      <c r="D6" s="1312"/>
      <c r="E6" s="651"/>
      <c r="F6" s="514">
        <f>I2-1</f>
        <v>-863</v>
      </c>
      <c r="G6" s="111" t="str">
        <f>OP_リーグ戦!BL9</f>
        <v>男子　トライアル C</v>
      </c>
      <c r="H6" s="511"/>
      <c r="I6" s="514">
        <f>F6-1</f>
        <v>-864</v>
      </c>
      <c r="J6" s="111" t="str">
        <f>OP_リーグ戦!BN9</f>
        <v>男子　トライアル D</v>
      </c>
      <c r="K6" s="511"/>
      <c r="L6" s="461"/>
      <c r="M6" s="1328"/>
      <c r="N6" s="511"/>
      <c r="O6" s="514">
        <f>R2-1</f>
        <v>-883</v>
      </c>
      <c r="P6" s="111" t="str">
        <f>OP_リーグ戦!CK21</f>
        <v>男子　チャレンジⅠ お</v>
      </c>
      <c r="Q6" s="511"/>
      <c r="R6" s="514">
        <f>O6-1</f>
        <v>-884</v>
      </c>
      <c r="S6" s="111" t="str">
        <f>'1219羽曳野'!M2</f>
        <v>男子　チャレンジⅡ さ</v>
      </c>
      <c r="T6" s="505"/>
    </row>
    <row r="7" spans="1:20" ht="20.25" customHeight="1" x14ac:dyDescent="0.2">
      <c r="A7" s="211"/>
      <c r="B7" s="1310"/>
      <c r="C7" s="1300"/>
      <c r="D7" s="1312"/>
      <c r="E7" s="651" t="s">
        <v>22</v>
      </c>
      <c r="F7" s="101">
        <v>1</v>
      </c>
      <c r="G7" s="509" t="str">
        <f>'1219羽曳野'!S11</f>
        <v>選手権1次(454)負</v>
      </c>
      <c r="H7" s="511" t="s">
        <v>22</v>
      </c>
      <c r="I7" s="101">
        <v>1</v>
      </c>
      <c r="J7" s="509" t="str">
        <f>'1219羽曳野'!S15</f>
        <v>選手権1次(453)負</v>
      </c>
      <c r="K7" s="127"/>
      <c r="L7" s="449"/>
      <c r="M7" s="1328"/>
      <c r="N7" s="511" t="s">
        <v>22</v>
      </c>
      <c r="O7" s="101">
        <v>1</v>
      </c>
      <c r="P7" s="509" t="str">
        <f>'1121岸和田'!N16</f>
        <v>3部A い3位</v>
      </c>
      <c r="Q7" s="511" t="s">
        <v>22</v>
      </c>
      <c r="R7" s="101">
        <v>1</v>
      </c>
      <c r="S7" s="509" t="str">
        <f>'1121岸和田'!H4</f>
        <v>4部 ち2位</v>
      </c>
      <c r="T7" s="505"/>
    </row>
    <row r="8" spans="1:20" ht="20.25" customHeight="1" x14ac:dyDescent="0.2">
      <c r="A8" s="211"/>
      <c r="B8" s="1310"/>
      <c r="C8" s="1300"/>
      <c r="D8" s="1312"/>
      <c r="E8" s="265">
        <v>0.47222222222222227</v>
      </c>
      <c r="F8" s="100">
        <v>3</v>
      </c>
      <c r="G8" s="105" t="str">
        <f>'1219羽曳野'!M19</f>
        <v>選手権1次(418)負</v>
      </c>
      <c r="H8" s="512">
        <v>0.4861111111111111</v>
      </c>
      <c r="I8" s="100">
        <v>3</v>
      </c>
      <c r="J8" s="105" t="str">
        <f>'1219羽曳野'!M23</f>
        <v>選手権1次(417)負</v>
      </c>
      <c r="K8" s="127"/>
      <c r="L8" s="449"/>
      <c r="M8" s="1328"/>
      <c r="N8" s="512">
        <v>0.47222222222222227</v>
      </c>
      <c r="O8" s="100">
        <v>4</v>
      </c>
      <c r="P8" s="508" t="str">
        <f>'1121岸和田'!H17</f>
        <v>3部B く4位</v>
      </c>
      <c r="Q8" s="512">
        <v>0.4861111111111111</v>
      </c>
      <c r="R8" s="100">
        <v>4</v>
      </c>
      <c r="S8" s="508" t="str">
        <f>'1121岸和田'!H13</f>
        <v>4部 と4位</v>
      </c>
      <c r="T8" s="505"/>
    </row>
    <row r="9" spans="1:20" ht="20.25" customHeight="1" thickBot="1" x14ac:dyDescent="0.25">
      <c r="A9" s="211"/>
      <c r="B9" s="1310"/>
      <c r="C9" s="1315"/>
      <c r="D9" s="1312"/>
      <c r="E9" s="264" t="s">
        <v>21</v>
      </c>
      <c r="F9" s="114" t="str">
        <f>E3</f>
        <v>①</v>
      </c>
      <c r="G9" s="113" t="s">
        <v>23</v>
      </c>
      <c r="H9" s="308" t="s">
        <v>21</v>
      </c>
      <c r="I9" s="299" t="str">
        <f>E3</f>
        <v>①</v>
      </c>
      <c r="J9" s="113" t="s">
        <v>23</v>
      </c>
      <c r="K9" s="129"/>
      <c r="L9" s="460"/>
      <c r="M9" s="1328"/>
      <c r="N9" s="520" t="s">
        <v>21</v>
      </c>
      <c r="O9" s="114" t="str">
        <f>N3</f>
        <v>①</v>
      </c>
      <c r="P9" s="113" t="s">
        <v>23</v>
      </c>
      <c r="Q9" s="308" t="s">
        <v>21</v>
      </c>
      <c r="R9" s="299" t="str">
        <f>N3</f>
        <v>①</v>
      </c>
      <c r="S9" s="113" t="s">
        <v>23</v>
      </c>
      <c r="T9" s="505"/>
    </row>
    <row r="10" spans="1:20" ht="20.25" customHeight="1" x14ac:dyDescent="0.2">
      <c r="A10" s="211"/>
      <c r="B10" s="1310"/>
      <c r="C10" s="1316"/>
      <c r="D10" s="1312"/>
      <c r="E10" s="651"/>
      <c r="F10" s="514">
        <f>I6-1</f>
        <v>-865</v>
      </c>
      <c r="G10" s="111" t="str">
        <f>OP_リーグ戦!BP9</f>
        <v>男子　トライアル E</v>
      </c>
      <c r="H10" s="511"/>
      <c r="I10" s="514">
        <f>F10-1</f>
        <v>-866</v>
      </c>
      <c r="J10" s="111" t="str">
        <f>OP_リーグ戦!BR9</f>
        <v>男子　トライアル F</v>
      </c>
      <c r="K10" s="130"/>
      <c r="L10" s="461"/>
      <c r="M10" s="1328"/>
      <c r="N10" s="511"/>
      <c r="O10" s="514">
        <f>R6-1</f>
        <v>-885</v>
      </c>
      <c r="P10" s="111" t="str">
        <f>'1121千島,1123美原'!U10</f>
        <v>男子　チャレンジⅠ あ</v>
      </c>
      <c r="Q10" s="511"/>
      <c r="R10" s="514">
        <f>O10-1</f>
        <v>-886</v>
      </c>
      <c r="S10" s="111" t="str">
        <f>'1121千島,1123美原'!U2</f>
        <v>男子　チャレンジⅠ い</v>
      </c>
      <c r="T10" s="505"/>
    </row>
    <row r="11" spans="1:20" ht="20.25" customHeight="1" x14ac:dyDescent="0.2">
      <c r="A11" s="211"/>
      <c r="B11" s="1310"/>
      <c r="C11" s="1300"/>
      <c r="D11" s="1312"/>
      <c r="E11" s="651" t="s">
        <v>24</v>
      </c>
      <c r="F11" s="101">
        <v>1</v>
      </c>
      <c r="G11" s="509" t="str">
        <f>'1219羽曳野'!S19</f>
        <v>選手権1次(452)負</v>
      </c>
      <c r="H11" s="511" t="s">
        <v>24</v>
      </c>
      <c r="I11" s="101">
        <v>1</v>
      </c>
      <c r="J11" s="509" t="str">
        <f>'1219羽曳野'!S23</f>
        <v>選手権1次(451)負</v>
      </c>
      <c r="K11" s="127"/>
      <c r="L11" s="449"/>
      <c r="M11" s="1328"/>
      <c r="N11" s="511" t="s">
        <v>24</v>
      </c>
      <c r="O11" s="101">
        <v>1</v>
      </c>
      <c r="P11" s="509" t="str">
        <f>'1107家原,1113千島'!G11</f>
        <v>3部A あ3位</v>
      </c>
      <c r="Q11" s="511" t="s">
        <v>24</v>
      </c>
      <c r="R11" s="101">
        <v>1</v>
      </c>
      <c r="S11" s="509" t="str">
        <f>'1107家原,1113千島'!J11</f>
        <v>3部A あ4位</v>
      </c>
      <c r="T11" s="505"/>
    </row>
    <row r="12" spans="1:20" ht="20.25" customHeight="1" x14ac:dyDescent="0.2">
      <c r="A12" s="211"/>
      <c r="B12" s="1310"/>
      <c r="C12" s="1300"/>
      <c r="D12" s="1312"/>
      <c r="E12" s="266">
        <v>0.52777777777777779</v>
      </c>
      <c r="F12" s="100">
        <v>3</v>
      </c>
      <c r="G12" s="105" t="str">
        <f>'1219羽曳野'!M7</f>
        <v>選手権1次(416)負</v>
      </c>
      <c r="H12" s="311">
        <v>0.54166666666666663</v>
      </c>
      <c r="I12" s="100">
        <v>3</v>
      </c>
      <c r="J12" s="105" t="str">
        <f>OP_リーグ戦!BR6</f>
        <v>選手権1次(415)負</v>
      </c>
      <c r="K12" s="127"/>
      <c r="L12" s="449"/>
      <c r="M12" s="1328"/>
      <c r="N12" s="311">
        <v>0.52777777777777779</v>
      </c>
      <c r="O12" s="100">
        <v>4</v>
      </c>
      <c r="P12" s="508" t="str">
        <f>'1107家原,1113千島'!J8</f>
        <v>3部B き3位</v>
      </c>
      <c r="Q12" s="311">
        <v>0.54166666666666663</v>
      </c>
      <c r="R12" s="100">
        <v>4</v>
      </c>
      <c r="S12" s="508" t="str">
        <f>'1107家原,1113千島'!G16</f>
        <v>3部B き4位</v>
      </c>
      <c r="T12" s="505"/>
    </row>
    <row r="13" spans="1:20" ht="20.25" customHeight="1" thickBot="1" x14ac:dyDescent="0.25">
      <c r="A13" s="211"/>
      <c r="B13" s="1310"/>
      <c r="C13" s="1315"/>
      <c r="D13" s="1313"/>
      <c r="E13" s="264" t="s">
        <v>21</v>
      </c>
      <c r="F13" s="299" t="str">
        <f>E15</f>
        <v>④</v>
      </c>
      <c r="G13" s="113" t="s">
        <v>23</v>
      </c>
      <c r="H13" s="308" t="s">
        <v>21</v>
      </c>
      <c r="I13" s="299" t="str">
        <f t="shared" ref="I13" si="0">E15</f>
        <v>④</v>
      </c>
      <c r="J13" s="113" t="s">
        <v>23</v>
      </c>
      <c r="K13" s="129"/>
      <c r="L13" s="460"/>
      <c r="M13" s="1329"/>
      <c r="N13" s="520" t="s">
        <v>21</v>
      </c>
      <c r="O13" s="299" t="str">
        <f>N15</f>
        <v>④</v>
      </c>
      <c r="P13" s="113" t="s">
        <v>23</v>
      </c>
      <c r="Q13" s="308" t="s">
        <v>21</v>
      </c>
      <c r="R13" s="299" t="str">
        <f>N15</f>
        <v>④</v>
      </c>
      <c r="S13" s="113" t="s">
        <v>23</v>
      </c>
      <c r="T13" s="505"/>
    </row>
    <row r="14" spans="1:20" ht="20.25" customHeight="1" thickBot="1" x14ac:dyDescent="0.25">
      <c r="A14" s="362"/>
      <c r="B14" s="1310"/>
      <c r="C14" s="1316"/>
      <c r="D14" s="361" t="s">
        <v>18</v>
      </c>
      <c r="E14" s="651"/>
      <c r="F14" s="514">
        <f>I10-1</f>
        <v>-867</v>
      </c>
      <c r="G14" s="111" t="str">
        <f>OP_リーグ戦!BH49</f>
        <v>男子　トライアル A</v>
      </c>
      <c r="H14" s="511"/>
      <c r="I14" s="514">
        <f>F14-1</f>
        <v>-868</v>
      </c>
      <c r="J14" s="111" t="str">
        <f>OP_リーグ戦!BJ49</f>
        <v>男子　トライアル B</v>
      </c>
      <c r="K14" s="511"/>
      <c r="L14" s="461"/>
      <c r="M14" s="516" t="s">
        <v>18</v>
      </c>
      <c r="N14" s="511"/>
      <c r="O14" s="514">
        <f>R10-1</f>
        <v>-887</v>
      </c>
      <c r="P14" s="111" t="str">
        <f>OP_リーグ戦!CG21</f>
        <v>男子　チャレンジⅠ う</v>
      </c>
      <c r="Q14" s="511"/>
      <c r="R14" s="514">
        <f>O14-1</f>
        <v>-888</v>
      </c>
      <c r="S14" s="111" t="str">
        <f>OP_リーグ戦!CI21</f>
        <v>男子　チャレンジⅠ え</v>
      </c>
      <c r="T14" s="505"/>
    </row>
    <row r="15" spans="1:20" ht="20.25" customHeight="1" x14ac:dyDescent="0.2">
      <c r="A15" s="362"/>
      <c r="B15" s="1310"/>
      <c r="C15" s="1300"/>
      <c r="D15" s="1311"/>
      <c r="E15" s="651" t="s">
        <v>25</v>
      </c>
      <c r="F15" s="101">
        <v>2</v>
      </c>
      <c r="G15" s="103" t="str">
        <f>'1219羽曳野'!S4</f>
        <v>選手権1次(457)負</v>
      </c>
      <c r="H15" s="511" t="s">
        <v>25</v>
      </c>
      <c r="I15" s="101">
        <v>2</v>
      </c>
      <c r="J15" s="103" t="str">
        <f>'1219羽曳野'!S8</f>
        <v>選手権1次(458)負</v>
      </c>
      <c r="K15" s="127"/>
      <c r="L15" s="449"/>
      <c r="M15" s="1345"/>
      <c r="N15" s="511" t="s">
        <v>25</v>
      </c>
      <c r="O15" s="101">
        <v>1</v>
      </c>
      <c r="P15" s="509" t="str">
        <f>'1107家原,1113千島'!G7</f>
        <v>3部A あ5位</v>
      </c>
      <c r="Q15" s="511" t="s">
        <v>25</v>
      </c>
      <c r="R15" s="101">
        <v>1</v>
      </c>
      <c r="S15" s="509" t="str">
        <f>'1121岸和田'!H20</f>
        <v>3部A あ6位</v>
      </c>
      <c r="T15" s="505"/>
    </row>
    <row r="16" spans="1:20" ht="20.25" customHeight="1" x14ac:dyDescent="0.2">
      <c r="A16" s="362">
        <v>2</v>
      </c>
      <c r="B16" s="1310"/>
      <c r="C16" s="1300"/>
      <c r="D16" s="1312"/>
      <c r="E16" s="265">
        <v>0.58333333333333337</v>
      </c>
      <c r="F16" s="100">
        <v>4</v>
      </c>
      <c r="G16" s="508" t="str">
        <f>'1219羽曳野'!M12</f>
        <v>選手権1次(373)負</v>
      </c>
      <c r="H16" s="512">
        <v>0.59722222222222221</v>
      </c>
      <c r="I16" s="100">
        <v>4</v>
      </c>
      <c r="J16" s="508" t="str">
        <f>'1219羽曳野'!M16</f>
        <v>選手権1次(374)負</v>
      </c>
      <c r="K16" s="128"/>
      <c r="L16" s="449"/>
      <c r="M16" s="1328"/>
      <c r="N16" s="512">
        <v>0.58333333333333337</v>
      </c>
      <c r="O16" s="100">
        <v>4</v>
      </c>
      <c r="P16" s="508" t="str">
        <f>'1107家原,1113千島'!J16</f>
        <v>3部B く2位</v>
      </c>
      <c r="Q16" s="512">
        <v>0.59722222222222221</v>
      </c>
      <c r="R16" s="100">
        <v>4</v>
      </c>
      <c r="S16" s="508" t="str">
        <f>'1121岸和田'!N21</f>
        <v>3部B く3位</v>
      </c>
      <c r="T16" s="505"/>
    </row>
    <row r="17" spans="1:20" ht="20.25" customHeight="1" thickBot="1" x14ac:dyDescent="0.25">
      <c r="A17" s="511" t="s">
        <v>26</v>
      </c>
      <c r="B17" s="1310"/>
      <c r="C17" s="1315"/>
      <c r="D17" s="1312"/>
      <c r="E17" s="264" t="s">
        <v>21</v>
      </c>
      <c r="F17" s="114" t="str">
        <f>E11</f>
        <v>③</v>
      </c>
      <c r="G17" s="113" t="s">
        <v>23</v>
      </c>
      <c r="H17" s="308" t="s">
        <v>21</v>
      </c>
      <c r="I17" s="299" t="str">
        <f t="shared" ref="I17" si="1">E11</f>
        <v>③</v>
      </c>
      <c r="J17" s="526" t="s">
        <v>23</v>
      </c>
      <c r="K17" s="129"/>
      <c r="L17" s="460"/>
      <c r="M17" s="1328"/>
      <c r="N17" s="520" t="s">
        <v>21</v>
      </c>
      <c r="O17" s="114" t="str">
        <f>N11</f>
        <v>③</v>
      </c>
      <c r="P17" s="113" t="s">
        <v>23</v>
      </c>
      <c r="Q17" s="308" t="s">
        <v>21</v>
      </c>
      <c r="R17" s="299" t="str">
        <f>N11</f>
        <v>③</v>
      </c>
      <c r="S17" s="113" t="s">
        <v>23</v>
      </c>
      <c r="T17" s="505"/>
    </row>
    <row r="18" spans="1:20" ht="20.25" customHeight="1" x14ac:dyDescent="0.2">
      <c r="A18" s="511">
        <v>23</v>
      </c>
      <c r="B18" s="1310"/>
      <c r="C18" s="1299"/>
      <c r="D18" s="1312"/>
      <c r="E18" s="651"/>
      <c r="F18" s="514">
        <f>I14-1</f>
        <v>-869</v>
      </c>
      <c r="G18" s="515" t="s">
        <v>750</v>
      </c>
      <c r="H18" s="511"/>
      <c r="I18" s="514">
        <f>F18-1</f>
        <v>-870</v>
      </c>
      <c r="J18" s="515" t="s">
        <v>749</v>
      </c>
      <c r="K18" s="511"/>
      <c r="L18" s="461"/>
      <c r="M18" s="1328"/>
      <c r="N18" s="511"/>
      <c r="O18" s="514">
        <f>R14-1</f>
        <v>-889</v>
      </c>
      <c r="P18" s="111" t="str">
        <f>P14</f>
        <v>男子　チャレンジⅠ う</v>
      </c>
      <c r="Q18" s="511"/>
      <c r="R18" s="514">
        <f>O18-1</f>
        <v>-890</v>
      </c>
      <c r="S18" s="111" t="str">
        <f>S14</f>
        <v>男子　チャレンジⅠ え</v>
      </c>
      <c r="T18" s="505"/>
    </row>
    <row r="19" spans="1:20" ht="20.25" customHeight="1" x14ac:dyDescent="0.2">
      <c r="A19" s="511" t="s">
        <v>11</v>
      </c>
      <c r="B19" s="1310"/>
      <c r="C19" s="1300"/>
      <c r="D19" s="1312"/>
      <c r="E19" s="651" t="s">
        <v>27</v>
      </c>
      <c r="F19" s="510"/>
      <c r="G19" s="509" t="s">
        <v>848</v>
      </c>
      <c r="H19" s="511" t="s">
        <v>27</v>
      </c>
      <c r="I19" s="510"/>
      <c r="J19" s="509" t="s">
        <v>852</v>
      </c>
      <c r="K19" s="127"/>
      <c r="L19" s="449"/>
      <c r="M19" s="1328"/>
      <c r="N19" s="511" t="s">
        <v>27</v>
      </c>
      <c r="O19" s="101">
        <v>2</v>
      </c>
      <c r="P19" s="103" t="str">
        <f>'1107家原,1113千島'!G8</f>
        <v>3部A い6位</v>
      </c>
      <c r="Q19" s="511" t="s">
        <v>27</v>
      </c>
      <c r="R19" s="101">
        <v>2</v>
      </c>
      <c r="S19" s="103" t="str">
        <f>'1121岸和田'!H21</f>
        <v>3部A う3位</v>
      </c>
      <c r="T19" s="505"/>
    </row>
    <row r="20" spans="1:20" ht="20.25" customHeight="1" x14ac:dyDescent="0.2">
      <c r="A20" s="211" t="s">
        <v>70</v>
      </c>
      <c r="B20" s="1310"/>
      <c r="C20" s="1300"/>
      <c r="D20" s="1312"/>
      <c r="E20" s="265">
        <v>0.63888888888888895</v>
      </c>
      <c r="F20" s="513"/>
      <c r="G20" s="508" t="s">
        <v>849</v>
      </c>
      <c r="H20" s="512">
        <v>0.65277777777777779</v>
      </c>
      <c r="I20" s="513"/>
      <c r="J20" s="508" t="s">
        <v>853</v>
      </c>
      <c r="K20" s="128"/>
      <c r="L20" s="449"/>
      <c r="M20" s="1328"/>
      <c r="N20" s="512">
        <v>0.63888888888888895</v>
      </c>
      <c r="O20" s="100">
        <v>5</v>
      </c>
      <c r="P20" s="148" t="str">
        <f>'1121千島,1123美原'!R12</f>
        <v>3部B け4位</v>
      </c>
      <c r="Q20" s="512">
        <v>0.65277777777777779</v>
      </c>
      <c r="R20" s="100">
        <v>5</v>
      </c>
      <c r="S20" s="148" t="str">
        <f>'1219羽曳野'!J16</f>
        <v>3部B こ2位</v>
      </c>
      <c r="T20" s="505"/>
    </row>
    <row r="21" spans="1:20" ht="20.25" customHeight="1" thickBot="1" x14ac:dyDescent="0.25">
      <c r="A21" s="511"/>
      <c r="B21" s="1310"/>
      <c r="C21" s="1315"/>
      <c r="D21" s="1312"/>
      <c r="E21" s="264" t="s">
        <v>21</v>
      </c>
      <c r="F21" s="299" t="str">
        <f>E23</f>
        <v>⑥</v>
      </c>
      <c r="G21" s="113" t="s">
        <v>23</v>
      </c>
      <c r="H21" s="308" t="s">
        <v>21</v>
      </c>
      <c r="I21" s="299" t="str">
        <f>H23</f>
        <v>⑥</v>
      </c>
      <c r="J21" s="113" t="s">
        <v>23</v>
      </c>
      <c r="K21" s="129"/>
      <c r="L21" s="460"/>
      <c r="M21" s="1328"/>
      <c r="N21" s="520" t="s">
        <v>21</v>
      </c>
      <c r="O21" s="299" t="str">
        <f>N23</f>
        <v>⑥</v>
      </c>
      <c r="P21" s="113" t="s">
        <v>23</v>
      </c>
      <c r="Q21" s="308" t="s">
        <v>21</v>
      </c>
      <c r="R21" s="299" t="str">
        <f>N23</f>
        <v>⑥</v>
      </c>
      <c r="S21" s="113" t="s">
        <v>23</v>
      </c>
      <c r="T21" s="505"/>
    </row>
    <row r="22" spans="1:20" ht="20.25" customHeight="1" x14ac:dyDescent="0.2">
      <c r="A22" s="431"/>
      <c r="B22" s="1310"/>
      <c r="C22" s="1316"/>
      <c r="D22" s="1312"/>
      <c r="E22" s="651"/>
      <c r="F22" s="514">
        <f>I18-1</f>
        <v>-871</v>
      </c>
      <c r="G22" s="515" t="s">
        <v>747</v>
      </c>
      <c r="H22" s="511"/>
      <c r="I22" s="514">
        <f>F22-1</f>
        <v>-872</v>
      </c>
      <c r="J22" s="515" t="s">
        <v>748</v>
      </c>
      <c r="K22" s="511"/>
      <c r="L22" s="461"/>
      <c r="M22" s="1328"/>
      <c r="N22" s="511"/>
      <c r="O22" s="514">
        <f>R18-1</f>
        <v>-891</v>
      </c>
      <c r="P22" s="111" t="str">
        <f>P6</f>
        <v>男子　チャレンジⅠ お</v>
      </c>
      <c r="Q22" s="511"/>
      <c r="R22" s="514">
        <f>O22-1</f>
        <v>-892</v>
      </c>
      <c r="S22" s="111" t="str">
        <f>S6</f>
        <v>男子　チャレンジⅡ さ</v>
      </c>
      <c r="T22" s="505"/>
    </row>
    <row r="23" spans="1:20" ht="20.25" customHeight="1" x14ac:dyDescent="0.2">
      <c r="A23" s="431"/>
      <c r="B23" s="1310"/>
      <c r="C23" s="1300"/>
      <c r="D23" s="1312"/>
      <c r="E23" s="651" t="s">
        <v>30</v>
      </c>
      <c r="F23" s="510"/>
      <c r="G23" s="509" t="s">
        <v>850</v>
      </c>
      <c r="H23" s="511" t="s">
        <v>30</v>
      </c>
      <c r="I23" s="510"/>
      <c r="J23" s="509" t="s">
        <v>854</v>
      </c>
      <c r="K23" s="127"/>
      <c r="L23" s="449"/>
      <c r="M23" s="1328"/>
      <c r="N23" s="511" t="s">
        <v>30</v>
      </c>
      <c r="O23" s="101">
        <v>2</v>
      </c>
      <c r="P23" s="103" t="str">
        <f>'1121岸和田'!N17</f>
        <v>3部A う4位</v>
      </c>
      <c r="Q23" s="511" t="s">
        <v>30</v>
      </c>
      <c r="R23" s="101">
        <v>2</v>
      </c>
      <c r="S23" s="103" t="str">
        <f>'1121岸和田'!H5</f>
        <v>4部 つ5位</v>
      </c>
      <c r="T23" s="505"/>
    </row>
    <row r="24" spans="1:20" ht="20.25" customHeight="1" x14ac:dyDescent="0.2">
      <c r="A24" s="431"/>
      <c r="B24" s="1310"/>
      <c r="C24" s="1300"/>
      <c r="D24" s="1312"/>
      <c r="E24" s="265">
        <v>0.70833333333333337</v>
      </c>
      <c r="F24" s="513"/>
      <c r="G24" s="508" t="s">
        <v>851</v>
      </c>
      <c r="H24" s="512">
        <v>0.72222222222222221</v>
      </c>
      <c r="I24" s="513"/>
      <c r="J24" s="508" t="s">
        <v>855</v>
      </c>
      <c r="K24" s="128"/>
      <c r="L24" s="449"/>
      <c r="M24" s="1328"/>
      <c r="N24" s="512">
        <v>0.69444444444444453</v>
      </c>
      <c r="O24" s="100">
        <v>5</v>
      </c>
      <c r="P24" s="148" t="str">
        <f>'1219羽曳野'!J20</f>
        <v>3部B こ3位</v>
      </c>
      <c r="Q24" s="512">
        <v>0.70833333333333337</v>
      </c>
      <c r="R24" s="100">
        <v>5</v>
      </c>
      <c r="S24" s="148" t="str">
        <f>'1226美原,0108ラク'!G12</f>
        <v>4部 た2位</v>
      </c>
      <c r="T24" s="505"/>
    </row>
    <row r="25" spans="1:20" ht="20.25" customHeight="1" thickBot="1" x14ac:dyDescent="0.25">
      <c r="A25" s="431"/>
      <c r="B25" s="1310"/>
      <c r="C25" s="1315"/>
      <c r="D25" s="1313"/>
      <c r="E25" s="264" t="s">
        <v>21</v>
      </c>
      <c r="F25" s="114" t="str">
        <f>E19</f>
        <v>⑤</v>
      </c>
      <c r="G25" s="113" t="s">
        <v>23</v>
      </c>
      <c r="H25" s="308" t="s">
        <v>21</v>
      </c>
      <c r="I25" s="114" t="str">
        <f>H19</f>
        <v>⑤</v>
      </c>
      <c r="J25" s="113" t="s">
        <v>23</v>
      </c>
      <c r="K25" s="129"/>
      <c r="L25" s="460"/>
      <c r="M25" s="1329"/>
      <c r="N25" s="520" t="s">
        <v>21</v>
      </c>
      <c r="O25" s="114" t="str">
        <f>N19</f>
        <v>⑤</v>
      </c>
      <c r="P25" s="113" t="s">
        <v>23</v>
      </c>
      <c r="Q25" s="308" t="s">
        <v>21</v>
      </c>
      <c r="R25" s="299" t="str">
        <f>N19</f>
        <v>⑤</v>
      </c>
      <c r="S25" s="113" t="s">
        <v>23</v>
      </c>
      <c r="T25" s="505"/>
    </row>
    <row r="26" spans="1:20" ht="20.25" customHeight="1" thickBot="1" x14ac:dyDescent="0.25">
      <c r="A26" s="431"/>
      <c r="B26" s="1310"/>
      <c r="C26" s="1299"/>
      <c r="D26" s="361" t="s">
        <v>18</v>
      </c>
      <c r="E26" s="651"/>
      <c r="F26" s="514"/>
      <c r="G26" s="515"/>
      <c r="H26" s="511"/>
      <c r="I26" s="339"/>
      <c r="J26" s="515"/>
      <c r="K26" s="462"/>
      <c r="L26" s="461"/>
      <c r="M26" s="516" t="s">
        <v>18</v>
      </c>
      <c r="N26" s="511"/>
      <c r="O26" s="339"/>
      <c r="P26" s="515"/>
      <c r="Q26" s="511"/>
      <c r="R26" s="514"/>
      <c r="S26" s="515"/>
      <c r="T26" s="505"/>
    </row>
    <row r="27" spans="1:20" ht="20.25" customHeight="1" x14ac:dyDescent="0.2">
      <c r="A27" s="431"/>
      <c r="B27" s="1310"/>
      <c r="C27" s="1300"/>
      <c r="D27" s="1311"/>
      <c r="E27" s="651" t="s">
        <v>31</v>
      </c>
      <c r="F27" s="510"/>
      <c r="G27" s="509"/>
      <c r="H27" s="511" t="s">
        <v>31</v>
      </c>
      <c r="I27" s="510"/>
      <c r="J27" s="509"/>
      <c r="K27" s="133"/>
      <c r="L27" s="449"/>
      <c r="M27" s="1345"/>
      <c r="N27" s="511" t="s">
        <v>31</v>
      </c>
      <c r="O27" s="510"/>
      <c r="P27" s="509"/>
      <c r="Q27" s="511" t="s">
        <v>31</v>
      </c>
      <c r="R27" s="510"/>
      <c r="S27" s="509"/>
      <c r="T27" s="505"/>
    </row>
    <row r="28" spans="1:20" ht="20.25" customHeight="1" x14ac:dyDescent="0.2">
      <c r="A28" s="211"/>
      <c r="B28" s="1310"/>
      <c r="C28" s="1300"/>
      <c r="D28" s="1312"/>
      <c r="E28" s="265"/>
      <c r="F28" s="513"/>
      <c r="G28" s="508"/>
      <c r="H28" s="512"/>
      <c r="I28" s="513"/>
      <c r="J28" s="759"/>
      <c r="K28" s="133"/>
      <c r="L28" s="449"/>
      <c r="M28" s="1328"/>
      <c r="N28" s="512"/>
      <c r="O28" s="513"/>
      <c r="P28" s="759"/>
      <c r="Q28" s="512"/>
      <c r="R28" s="513"/>
      <c r="S28" s="759"/>
      <c r="T28" s="505"/>
    </row>
    <row r="29" spans="1:20" ht="20.25" customHeight="1" thickBot="1" x14ac:dyDescent="0.25">
      <c r="A29" s="211"/>
      <c r="B29" s="1310"/>
      <c r="C29" s="1315"/>
      <c r="D29" s="1312"/>
      <c r="E29" s="264" t="s">
        <v>21</v>
      </c>
      <c r="F29" s="527"/>
      <c r="G29" s="666"/>
      <c r="H29" s="308" t="s">
        <v>21</v>
      </c>
      <c r="I29" s="114"/>
      <c r="J29" s="113"/>
      <c r="K29" s="463"/>
      <c r="L29" s="460"/>
      <c r="M29" s="1328"/>
      <c r="N29" s="520" t="s">
        <v>21</v>
      </c>
      <c r="O29" s="299"/>
      <c r="P29" s="113"/>
      <c r="Q29" s="308" t="s">
        <v>21</v>
      </c>
      <c r="R29" s="299"/>
      <c r="S29" s="113"/>
      <c r="T29" s="505"/>
    </row>
    <row r="30" spans="1:20" ht="20.25" customHeight="1" x14ac:dyDescent="0.2">
      <c r="A30" s="211"/>
      <c r="B30" s="1310"/>
      <c r="C30" s="433"/>
      <c r="D30" s="1312"/>
      <c r="E30" s="651"/>
      <c r="F30" s="517"/>
      <c r="G30" s="518"/>
      <c r="H30" s="511"/>
      <c r="I30" s="339"/>
      <c r="J30" s="729"/>
      <c r="K30" s="651"/>
      <c r="L30" s="449"/>
      <c r="M30" s="1328"/>
      <c r="N30" s="511"/>
      <c r="O30" s="339"/>
      <c r="P30" s="729"/>
      <c r="Q30" s="511"/>
      <c r="R30" s="514"/>
      <c r="S30" s="729"/>
      <c r="T30" s="505"/>
    </row>
    <row r="31" spans="1:20" ht="20.25" customHeight="1" x14ac:dyDescent="0.2">
      <c r="A31" s="211"/>
      <c r="B31" s="1310"/>
      <c r="C31" s="433"/>
      <c r="D31" s="1312"/>
      <c r="E31" s="651" t="s">
        <v>32</v>
      </c>
      <c r="F31" s="510"/>
      <c r="G31" s="509"/>
      <c r="H31" s="511" t="s">
        <v>32</v>
      </c>
      <c r="I31" s="510"/>
      <c r="J31" s="103"/>
      <c r="K31" s="1"/>
      <c r="L31" s="449"/>
      <c r="M31" s="1328"/>
      <c r="N31" s="511" t="s">
        <v>32</v>
      </c>
      <c r="O31" s="510"/>
      <c r="P31" s="103"/>
      <c r="Q31" s="511" t="s">
        <v>32</v>
      </c>
      <c r="R31" s="510"/>
      <c r="S31" s="103"/>
      <c r="T31" s="505"/>
    </row>
    <row r="32" spans="1:20" ht="20.25" customHeight="1" x14ac:dyDescent="0.2">
      <c r="A32" s="211"/>
      <c r="B32" s="511"/>
      <c r="C32" s="433"/>
      <c r="D32" s="1312"/>
      <c r="E32" s="265"/>
      <c r="F32" s="513"/>
      <c r="G32" s="508"/>
      <c r="H32" s="512"/>
      <c r="I32" s="513"/>
      <c r="J32" s="105"/>
      <c r="K32" s="5"/>
      <c r="L32" s="449"/>
      <c r="M32" s="1328"/>
      <c r="N32" s="512"/>
      <c r="O32" s="513"/>
      <c r="P32" s="105"/>
      <c r="Q32" s="512"/>
      <c r="R32" s="513"/>
      <c r="S32" s="105"/>
      <c r="T32" s="505"/>
    </row>
    <row r="33" spans="1:20" ht="20.25" customHeight="1" thickBot="1" x14ac:dyDescent="0.25">
      <c r="A33" s="655"/>
      <c r="B33" s="654"/>
      <c r="C33" s="437"/>
      <c r="D33" s="1313"/>
      <c r="E33" s="117" t="s">
        <v>21</v>
      </c>
      <c r="F33" s="114"/>
      <c r="G33" s="113"/>
      <c r="H33" s="308" t="s">
        <v>21</v>
      </c>
      <c r="I33" s="114"/>
      <c r="J33" s="113"/>
      <c r="K33" s="123"/>
      <c r="L33" s="464"/>
      <c r="M33" s="1329"/>
      <c r="N33" s="520" t="s">
        <v>21</v>
      </c>
      <c r="O33" s="299"/>
      <c r="P33" s="113"/>
      <c r="Q33" s="308" t="s">
        <v>21</v>
      </c>
      <c r="R33" s="299"/>
      <c r="S33" s="113"/>
      <c r="T33" s="430"/>
    </row>
    <row r="34" spans="1:20" ht="18" customHeight="1" x14ac:dyDescent="0.2">
      <c r="C34" s="337"/>
      <c r="D34" s="438"/>
      <c r="L34" s="337"/>
      <c r="M34" s="438"/>
    </row>
    <row r="35" spans="1:20" ht="18" customHeight="1" x14ac:dyDescent="0.2">
      <c r="C35" s="439"/>
      <c r="D35" s="440"/>
      <c r="L35" s="651"/>
      <c r="M35" s="440"/>
    </row>
    <row r="36" spans="1:20" ht="18" customHeight="1" x14ac:dyDescent="0.2">
      <c r="C36" s="439"/>
      <c r="D36" s="440"/>
    </row>
    <row r="37" spans="1:20" x14ac:dyDescent="0.2">
      <c r="S37" s="429"/>
      <c r="T37" s="505"/>
    </row>
    <row r="38" spans="1:20" x14ac:dyDescent="0.2">
      <c r="S38" s="429"/>
      <c r="T38" s="505"/>
    </row>
    <row r="39" spans="1:20" x14ac:dyDescent="0.2">
      <c r="S39" s="429"/>
      <c r="T39" s="505"/>
    </row>
    <row r="40" spans="1:20" x14ac:dyDescent="0.2">
      <c r="B40" s="816"/>
      <c r="C40" s="1"/>
      <c r="D40" s="816"/>
      <c r="E40" s="1"/>
      <c r="F40" s="816"/>
      <c r="G40" s="1"/>
      <c r="I40" s="816"/>
      <c r="J40" s="1"/>
      <c r="K40" s="816"/>
      <c r="L40" s="1"/>
      <c r="M40" s="816"/>
      <c r="N40" s="1"/>
      <c r="S40" s="429"/>
      <c r="T40" s="505"/>
    </row>
    <row r="41" spans="1:20" x14ac:dyDescent="0.2">
      <c r="M41" s="95"/>
      <c r="N41" s="834"/>
      <c r="S41" s="429"/>
      <c r="T41" s="505"/>
    </row>
    <row r="42" spans="1:20" x14ac:dyDescent="0.2">
      <c r="M42" s="7"/>
      <c r="N42" s="7"/>
      <c r="S42" s="429"/>
      <c r="T42" s="505"/>
    </row>
    <row r="43" spans="1:20" x14ac:dyDescent="0.2">
      <c r="M43" s="7"/>
      <c r="N43" s="7"/>
      <c r="S43" s="429"/>
      <c r="T43" s="505"/>
    </row>
    <row r="44" spans="1:20" x14ac:dyDescent="0.2">
      <c r="C44" s="151"/>
      <c r="D44" s="151"/>
      <c r="I44" s="505"/>
      <c r="J44" s="505"/>
      <c r="S44" s="429"/>
      <c r="T44" s="505"/>
    </row>
    <row r="45" spans="1:20" x14ac:dyDescent="0.2">
      <c r="C45" s="151"/>
      <c r="D45" s="151"/>
      <c r="I45" s="505"/>
      <c r="J45" s="505"/>
      <c r="S45" s="429"/>
      <c r="T45" s="505"/>
    </row>
    <row r="46" spans="1:20" x14ac:dyDescent="0.2">
      <c r="C46" s="151"/>
      <c r="D46" s="151"/>
      <c r="I46" s="505"/>
      <c r="J46" s="505"/>
      <c r="S46" s="429"/>
      <c r="T46" s="505"/>
    </row>
    <row r="56" spans="30:44" x14ac:dyDescent="0.2">
      <c r="AD56" s="151"/>
      <c r="AE56" s="151"/>
      <c r="AG56" s="151"/>
      <c r="AH56" s="151"/>
      <c r="AR56" s="429"/>
    </row>
    <row r="57" spans="30:44" x14ac:dyDescent="0.2">
      <c r="AD57" s="151"/>
      <c r="AE57" s="151"/>
      <c r="AG57" s="151"/>
      <c r="AH57" s="151"/>
      <c r="AR57" s="429"/>
    </row>
    <row r="58" spans="30:44" x14ac:dyDescent="0.2">
      <c r="AD58" s="151"/>
      <c r="AE58" s="151"/>
      <c r="AG58" s="151"/>
      <c r="AH58" s="151"/>
      <c r="AR58" s="429"/>
    </row>
    <row r="59" spans="30:44" x14ac:dyDescent="0.2">
      <c r="AR59" s="429"/>
    </row>
    <row r="60" spans="30:44" x14ac:dyDescent="0.2">
      <c r="AR60" s="429"/>
    </row>
    <row r="61" spans="30:44" x14ac:dyDescent="0.2">
      <c r="AR61" s="429"/>
    </row>
    <row r="62" spans="30:44" x14ac:dyDescent="0.2">
      <c r="AR62" s="429"/>
    </row>
    <row r="63" spans="30:44" x14ac:dyDescent="0.2">
      <c r="AD63" s="151"/>
      <c r="AE63" s="151"/>
      <c r="AG63" s="151"/>
      <c r="AH63" s="151"/>
      <c r="AR63" s="429"/>
    </row>
  </sheetData>
  <mergeCells count="20">
    <mergeCell ref="M27:M33"/>
    <mergeCell ref="L1:M1"/>
    <mergeCell ref="O1:P1"/>
    <mergeCell ref="R1:S1"/>
    <mergeCell ref="D3:D13"/>
    <mergeCell ref="M3:M13"/>
    <mergeCell ref="D15:D25"/>
    <mergeCell ref="M15:M25"/>
    <mergeCell ref="D27:D33"/>
    <mergeCell ref="C1:D1"/>
    <mergeCell ref="F1:G1"/>
    <mergeCell ref="I1:J1"/>
    <mergeCell ref="C26:C29"/>
    <mergeCell ref="B4:B31"/>
    <mergeCell ref="C10:C13"/>
    <mergeCell ref="C14:C17"/>
    <mergeCell ref="C18:C21"/>
    <mergeCell ref="C22:C25"/>
    <mergeCell ref="C3:C5"/>
    <mergeCell ref="C6:C9"/>
  </mergeCells>
  <phoneticPr fontId="20"/>
  <dataValidations count="1">
    <dataValidation imeMode="halfAlpha" allowBlank="1" showInputMessage="1" showErrorMessage="1" sqref="K27 P27:P28 P19:P20 G19 J32 J27:J28 J12 G31:G32 P23:P24 S7:S8 P3:P4 P15:P16 S19:S20 S3:S4 P7:P8 P11:P12 S32 S27:S28 S15:S16 J8 G16 G12 S23:S24 S11:S12 G4 G8 J16 J4 P32 G27 G23 J23 J19" xr:uid="{00000000-0002-0000-3E00-000000000000}"/>
  </dataValidations>
  <pageMargins left="0.33" right="0.39" top="0.5" bottom="0.47" header="0.3" footer="0.3"/>
  <pageSetup paperSize="9" scale="84"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U36"/>
  <sheetViews>
    <sheetView showGridLines="0" view="pageBreakPreview" zoomScale="90" zoomScaleNormal="100" zoomScaleSheetLayoutView="90" workbookViewId="0"/>
  </sheetViews>
  <sheetFormatPr defaultColWidth="8.88671875" defaultRowHeight="14.4" x14ac:dyDescent="0.2"/>
  <cols>
    <col min="1" max="2" width="6.6640625" style="505" customWidth="1"/>
    <col min="3" max="3" width="8.88671875" style="505" customWidth="1"/>
    <col min="4" max="4" width="5.109375" style="505" customWidth="1"/>
    <col min="5" max="5" width="6.6640625" style="505" customWidth="1"/>
    <col min="6" max="6" width="5.6640625" style="151" customWidth="1"/>
    <col min="7" max="7" width="18.6640625" style="151" customWidth="1"/>
    <col min="8" max="8" width="6.6640625" style="505" customWidth="1"/>
    <col min="9" max="9" width="5.6640625" style="151" customWidth="1"/>
    <col min="10" max="10" width="18.6640625" style="151" customWidth="1"/>
    <col min="11" max="11" width="3.6640625" style="151" customWidth="1"/>
    <col min="12" max="13" width="6.6640625" style="505" customWidth="1"/>
    <col min="14" max="14" width="8.88671875" style="505" customWidth="1"/>
    <col min="15" max="15" width="5.109375" style="505" customWidth="1"/>
    <col min="16" max="16" width="6.6640625" style="505" customWidth="1"/>
    <col min="17" max="17" width="5.6640625" style="151" customWidth="1"/>
    <col min="18" max="18" width="18.6640625" style="151" customWidth="1"/>
    <col min="19" max="19" width="6.6640625" style="505" customWidth="1"/>
    <col min="20" max="20" width="5.6640625" style="151" customWidth="1"/>
    <col min="21" max="21" width="18.6640625" style="151" customWidth="1"/>
    <col min="22" max="16384" width="8.88671875" style="505"/>
  </cols>
  <sheetData>
    <row r="1" spans="1:21" ht="18" customHeight="1" thickBot="1" x14ac:dyDescent="0.25">
      <c r="A1" s="365" t="s">
        <v>11</v>
      </c>
      <c r="B1" s="364" t="s">
        <v>12</v>
      </c>
      <c r="C1" s="1307" t="s">
        <v>13</v>
      </c>
      <c r="D1" s="1308"/>
      <c r="E1" s="364" t="s">
        <v>14</v>
      </c>
      <c r="F1" s="1307" t="s">
        <v>15</v>
      </c>
      <c r="G1" s="1308"/>
      <c r="H1" s="364" t="s">
        <v>14</v>
      </c>
      <c r="I1" s="1309" t="s">
        <v>16</v>
      </c>
      <c r="J1" s="1308"/>
      <c r="K1" s="651"/>
      <c r="L1" s="365" t="s">
        <v>11</v>
      </c>
      <c r="M1" s="955" t="s">
        <v>12</v>
      </c>
      <c r="N1" s="1307" t="s">
        <v>13</v>
      </c>
      <c r="O1" s="1308"/>
      <c r="P1" s="955" t="s">
        <v>14</v>
      </c>
      <c r="Q1" s="1307" t="s">
        <v>15</v>
      </c>
      <c r="R1" s="1308"/>
      <c r="S1" s="955" t="s">
        <v>14</v>
      </c>
      <c r="T1" s="1307" t="s">
        <v>16</v>
      </c>
      <c r="U1" s="1308"/>
    </row>
    <row r="2" spans="1:21" ht="18" customHeight="1" thickBot="1" x14ac:dyDescent="0.25">
      <c r="A2" s="442"/>
      <c r="B2" s="511"/>
      <c r="C2" s="360" t="s">
        <v>17</v>
      </c>
      <c r="D2" s="361" t="s">
        <v>18</v>
      </c>
      <c r="E2" s="511"/>
      <c r="F2" s="514">
        <v>-901</v>
      </c>
      <c r="G2" s="515" t="s">
        <v>755</v>
      </c>
      <c r="H2" s="947"/>
      <c r="I2" s="952">
        <v>-905</v>
      </c>
      <c r="J2" s="953" t="s">
        <v>1071</v>
      </c>
      <c r="K2" s="651"/>
      <c r="L2" s="442"/>
      <c r="M2" s="947"/>
      <c r="N2" s="360" t="s">
        <v>17</v>
      </c>
      <c r="O2" s="361" t="s">
        <v>18</v>
      </c>
      <c r="P2" s="947"/>
      <c r="Q2" s="323"/>
      <c r="R2" s="970"/>
      <c r="S2" s="741"/>
      <c r="T2" s="323"/>
      <c r="U2" s="739"/>
    </row>
    <row r="3" spans="1:21" ht="20.25" customHeight="1" x14ac:dyDescent="0.2">
      <c r="A3" s="211"/>
      <c r="B3" s="511"/>
      <c r="C3" s="1314"/>
      <c r="D3" s="1311"/>
      <c r="E3" s="511" t="s">
        <v>19</v>
      </c>
      <c r="F3" s="510"/>
      <c r="G3" s="509" t="s">
        <v>885</v>
      </c>
      <c r="H3" s="947" t="s">
        <v>19</v>
      </c>
      <c r="I3" s="935"/>
      <c r="J3" s="934" t="s">
        <v>1072</v>
      </c>
      <c r="K3" s="651"/>
      <c r="L3" s="944"/>
      <c r="M3" s="947"/>
      <c r="N3" s="1314"/>
      <c r="O3" s="1311"/>
      <c r="P3" s="947" t="s">
        <v>19</v>
      </c>
      <c r="Q3" s="325"/>
      <c r="R3" s="971"/>
      <c r="S3" s="741" t="s">
        <v>19</v>
      </c>
      <c r="T3" s="325"/>
      <c r="U3" s="326"/>
    </row>
    <row r="4" spans="1:21" ht="20.25" customHeight="1" x14ac:dyDescent="0.2">
      <c r="A4" s="211"/>
      <c r="B4" s="1310" t="s">
        <v>365</v>
      </c>
      <c r="C4" s="1300"/>
      <c r="D4" s="1312"/>
      <c r="E4" s="512">
        <v>0.41666666666666702</v>
      </c>
      <c r="F4" s="513"/>
      <c r="G4" s="508" t="s">
        <v>886</v>
      </c>
      <c r="H4" s="948">
        <v>0.43055555555555558</v>
      </c>
      <c r="I4" s="951"/>
      <c r="J4" s="932" t="s">
        <v>1073</v>
      </c>
      <c r="K4" s="651"/>
      <c r="L4" s="944"/>
      <c r="M4" s="1310" t="s">
        <v>363</v>
      </c>
      <c r="N4" s="1300"/>
      <c r="O4" s="1312"/>
      <c r="P4" s="948">
        <v>0.40277777777777773</v>
      </c>
      <c r="Q4" s="327"/>
      <c r="R4" s="972"/>
      <c r="S4" s="755">
        <v>0.41666666666666702</v>
      </c>
      <c r="T4" s="327"/>
      <c r="U4" s="332"/>
    </row>
    <row r="5" spans="1:21" ht="18" customHeight="1" thickBot="1" x14ac:dyDescent="0.25">
      <c r="A5" s="211"/>
      <c r="B5" s="1310"/>
      <c r="C5" s="1315"/>
      <c r="D5" s="1312"/>
      <c r="E5" s="308" t="s">
        <v>21</v>
      </c>
      <c r="F5" s="299" t="str">
        <f>E7</f>
        <v>②</v>
      </c>
      <c r="G5" s="113" t="s">
        <v>23</v>
      </c>
      <c r="H5" s="749" t="s">
        <v>21</v>
      </c>
      <c r="I5" s="1068" t="str">
        <f>H7</f>
        <v>②</v>
      </c>
      <c r="J5" s="528" t="s">
        <v>23</v>
      </c>
      <c r="K5" s="651"/>
      <c r="L5" s="944"/>
      <c r="M5" s="1310"/>
      <c r="N5" s="1315"/>
      <c r="O5" s="1312"/>
      <c r="P5" s="693" t="s">
        <v>21</v>
      </c>
      <c r="Q5" s="743" t="str">
        <f>P7</f>
        <v>②</v>
      </c>
      <c r="R5" s="826" t="s">
        <v>23</v>
      </c>
      <c r="S5" s="900" t="s">
        <v>21</v>
      </c>
      <c r="T5" s="973" t="str">
        <f>S7</f>
        <v>②</v>
      </c>
      <c r="U5" s="974" t="s">
        <v>23</v>
      </c>
    </row>
    <row r="6" spans="1:21" ht="18" customHeight="1" x14ac:dyDescent="0.2">
      <c r="A6" s="211"/>
      <c r="B6" s="1310"/>
      <c r="C6" s="1299"/>
      <c r="D6" s="1312"/>
      <c r="E6" s="511"/>
      <c r="F6" s="514">
        <v>-902</v>
      </c>
      <c r="G6" s="515" t="s">
        <v>755</v>
      </c>
      <c r="H6" s="947"/>
      <c r="I6" s="952">
        <v>-906</v>
      </c>
      <c r="J6" s="953" t="s">
        <v>1071</v>
      </c>
      <c r="K6" s="651"/>
      <c r="L6" s="944"/>
      <c r="M6" s="1310"/>
      <c r="N6" s="1299"/>
      <c r="O6" s="1312"/>
      <c r="P6" s="947"/>
      <c r="Q6" s="952"/>
      <c r="R6" s="441"/>
      <c r="S6" s="947"/>
      <c r="T6" s="952"/>
      <c r="U6" s="953"/>
    </row>
    <row r="7" spans="1:21" ht="20.25" customHeight="1" x14ac:dyDescent="0.2">
      <c r="A7" s="211"/>
      <c r="B7" s="1310"/>
      <c r="C7" s="1300"/>
      <c r="D7" s="1312"/>
      <c r="E7" s="511" t="s">
        <v>22</v>
      </c>
      <c r="F7" s="510"/>
      <c r="G7" s="509" t="s">
        <v>883</v>
      </c>
      <c r="H7" s="947" t="s">
        <v>22</v>
      </c>
      <c r="I7" s="935"/>
      <c r="J7" s="934" t="s">
        <v>1074</v>
      </c>
      <c r="K7" s="651"/>
      <c r="L7" s="944"/>
      <c r="M7" s="1310"/>
      <c r="N7" s="1300"/>
      <c r="O7" s="1312"/>
      <c r="P7" s="947" t="s">
        <v>22</v>
      </c>
      <c r="Q7" s="935"/>
      <c r="R7" s="284" t="s">
        <v>756</v>
      </c>
      <c r="S7" s="947" t="s">
        <v>22</v>
      </c>
      <c r="T7" s="935"/>
      <c r="U7" s="934"/>
    </row>
    <row r="8" spans="1:21" ht="20.25" customHeight="1" x14ac:dyDescent="0.2">
      <c r="A8" s="211"/>
      <c r="B8" s="1310"/>
      <c r="C8" s="1300"/>
      <c r="D8" s="1312"/>
      <c r="E8" s="512">
        <v>0.47222222222222227</v>
      </c>
      <c r="F8" s="513"/>
      <c r="G8" s="508" t="s">
        <v>884</v>
      </c>
      <c r="H8" s="948">
        <v>0.4861111111111111</v>
      </c>
      <c r="I8" s="951"/>
      <c r="J8" s="932" t="s">
        <v>1075</v>
      </c>
      <c r="K8" s="651"/>
      <c r="L8" s="944"/>
      <c r="M8" s="1310"/>
      <c r="N8" s="1300"/>
      <c r="O8" s="1312"/>
      <c r="P8" s="948">
        <v>0.45833333333333331</v>
      </c>
      <c r="Q8" s="951"/>
      <c r="R8" s="288"/>
      <c r="S8" s="948">
        <v>0.47222222222222227</v>
      </c>
      <c r="T8" s="951"/>
      <c r="U8" s="933"/>
    </row>
    <row r="9" spans="1:21" ht="18" customHeight="1" thickBot="1" x14ac:dyDescent="0.25">
      <c r="A9" s="211"/>
      <c r="B9" s="1310"/>
      <c r="C9" s="1315"/>
      <c r="D9" s="1312"/>
      <c r="E9" s="308" t="s">
        <v>21</v>
      </c>
      <c r="F9" s="114" t="str">
        <f>E3</f>
        <v>①</v>
      </c>
      <c r="G9" s="113" t="s">
        <v>23</v>
      </c>
      <c r="H9" s="749" t="s">
        <v>21</v>
      </c>
      <c r="I9" s="1068" t="str">
        <f>H3</f>
        <v>①</v>
      </c>
      <c r="J9" s="528" t="s">
        <v>23</v>
      </c>
      <c r="K9" s="651"/>
      <c r="L9" s="944"/>
      <c r="M9" s="1310"/>
      <c r="N9" s="1315"/>
      <c r="O9" s="1312"/>
      <c r="P9" s="693" t="s">
        <v>21</v>
      </c>
      <c r="Q9" s="114" t="str">
        <f>P3</f>
        <v>①</v>
      </c>
      <c r="R9" s="113" t="s">
        <v>23</v>
      </c>
      <c r="S9" s="308" t="s">
        <v>21</v>
      </c>
      <c r="T9" s="747" t="str">
        <f>S3</f>
        <v>①</v>
      </c>
      <c r="U9" s="844" t="s">
        <v>23</v>
      </c>
    </row>
    <row r="10" spans="1:21" ht="18" customHeight="1" x14ac:dyDescent="0.2">
      <c r="A10" s="211"/>
      <c r="B10" s="1310"/>
      <c r="C10" s="1299"/>
      <c r="D10" s="1312"/>
      <c r="E10" s="511"/>
      <c r="F10" s="514">
        <v>-903</v>
      </c>
      <c r="G10" s="515" t="s">
        <v>754</v>
      </c>
      <c r="H10" s="511"/>
      <c r="I10" s="514"/>
      <c r="J10" s="515"/>
      <c r="K10" s="651"/>
      <c r="L10" s="944"/>
      <c r="M10" s="1310"/>
      <c r="N10" s="1299"/>
      <c r="O10" s="1312"/>
      <c r="P10" s="947"/>
      <c r="Q10" s="952"/>
      <c r="R10" s="441"/>
      <c r="S10" s="947"/>
      <c r="T10" s="952"/>
      <c r="U10" s="953"/>
    </row>
    <row r="11" spans="1:21" ht="20.25" customHeight="1" x14ac:dyDescent="0.2">
      <c r="A11" s="211"/>
      <c r="B11" s="1310"/>
      <c r="C11" s="1300"/>
      <c r="D11" s="1312"/>
      <c r="E11" s="511" t="s">
        <v>24</v>
      </c>
      <c r="F11" s="510"/>
      <c r="G11" s="509" t="s">
        <v>885</v>
      </c>
      <c r="H11" s="511" t="s">
        <v>24</v>
      </c>
      <c r="I11" s="510"/>
      <c r="J11" s="509"/>
      <c r="K11" s="651"/>
      <c r="L11" s="944"/>
      <c r="M11" s="1310"/>
      <c r="N11" s="1300"/>
      <c r="O11" s="1312"/>
      <c r="P11" s="947" t="s">
        <v>24</v>
      </c>
      <c r="Q11" s="935"/>
      <c r="R11" s="284"/>
      <c r="S11" s="947" t="s">
        <v>24</v>
      </c>
      <c r="T11" s="935"/>
      <c r="U11" s="934"/>
    </row>
    <row r="12" spans="1:21" ht="20.25" customHeight="1" x14ac:dyDescent="0.2">
      <c r="A12" s="211"/>
      <c r="B12" s="1310"/>
      <c r="C12" s="1300"/>
      <c r="D12" s="1312"/>
      <c r="E12" s="311">
        <v>0.52777777777777779</v>
      </c>
      <c r="F12" s="513"/>
      <c r="G12" s="508" t="s">
        <v>886</v>
      </c>
      <c r="H12" s="311"/>
      <c r="I12" s="513"/>
      <c r="J12" s="105"/>
      <c r="K12" s="651"/>
      <c r="L12" s="944"/>
      <c r="M12" s="1310"/>
      <c r="N12" s="1300"/>
      <c r="O12" s="1312"/>
      <c r="P12" s="950">
        <v>0.51388888888888895</v>
      </c>
      <c r="Q12" s="951"/>
      <c r="R12" s="288"/>
      <c r="S12" s="950">
        <v>0.52777777777777779</v>
      </c>
      <c r="T12" s="951"/>
      <c r="U12" s="933"/>
    </row>
    <row r="13" spans="1:21" ht="18" customHeight="1" thickBot="1" x14ac:dyDescent="0.25">
      <c r="A13" s="211"/>
      <c r="B13" s="1310"/>
      <c r="C13" s="1315"/>
      <c r="D13" s="1313"/>
      <c r="E13" s="308" t="s">
        <v>21</v>
      </c>
      <c r="F13" s="299" t="str">
        <f>E15</f>
        <v>④</v>
      </c>
      <c r="G13" s="113" t="s">
        <v>23</v>
      </c>
      <c r="H13" s="308" t="s">
        <v>21</v>
      </c>
      <c r="I13" s="299"/>
      <c r="J13" s="113"/>
      <c r="K13" s="651"/>
      <c r="L13" s="944"/>
      <c r="M13" s="1310"/>
      <c r="N13" s="1315"/>
      <c r="O13" s="1313"/>
      <c r="P13" s="693" t="s">
        <v>21</v>
      </c>
      <c r="Q13" s="299" t="str">
        <f t="shared" ref="Q13" si="0">P15</f>
        <v>④</v>
      </c>
      <c r="R13" s="113" t="s">
        <v>23</v>
      </c>
      <c r="S13" s="308" t="s">
        <v>21</v>
      </c>
      <c r="T13" s="747" t="str">
        <f t="shared" ref="T13" si="1">S15</f>
        <v>④</v>
      </c>
      <c r="U13" s="844" t="s">
        <v>23</v>
      </c>
    </row>
    <row r="14" spans="1:21" ht="18" customHeight="1" thickBot="1" x14ac:dyDescent="0.25">
      <c r="A14" s="362"/>
      <c r="B14" s="1310"/>
      <c r="C14" s="1299"/>
      <c r="D14" s="361" t="s">
        <v>18</v>
      </c>
      <c r="E14" s="511"/>
      <c r="F14" s="514">
        <v>-904</v>
      </c>
      <c r="G14" s="515" t="s">
        <v>754</v>
      </c>
      <c r="H14" s="511"/>
      <c r="I14" s="514"/>
      <c r="J14" s="515"/>
      <c r="K14" s="651"/>
      <c r="L14" s="362"/>
      <c r="M14" s="1310"/>
      <c r="N14" s="1299"/>
      <c r="O14" s="361" t="s">
        <v>18</v>
      </c>
      <c r="P14" s="947"/>
      <c r="Q14" s="952"/>
      <c r="R14" s="441"/>
      <c r="S14" s="947"/>
      <c r="T14" s="952"/>
      <c r="U14" s="953"/>
    </row>
    <row r="15" spans="1:21" ht="20.25" customHeight="1" x14ac:dyDescent="0.2">
      <c r="A15" s="362"/>
      <c r="B15" s="1310"/>
      <c r="C15" s="1300"/>
      <c r="D15" s="1311"/>
      <c r="E15" s="511" t="s">
        <v>25</v>
      </c>
      <c r="F15" s="510"/>
      <c r="G15" s="509" t="s">
        <v>883</v>
      </c>
      <c r="H15" s="511" t="s">
        <v>25</v>
      </c>
      <c r="I15" s="510"/>
      <c r="J15" s="509"/>
      <c r="K15" s="651"/>
      <c r="L15" s="362"/>
      <c r="M15" s="1310"/>
      <c r="N15" s="1300"/>
      <c r="O15" s="1311"/>
      <c r="P15" s="947" t="s">
        <v>25</v>
      </c>
      <c r="Q15" s="935"/>
      <c r="R15" s="284"/>
      <c r="S15" s="947" t="s">
        <v>25</v>
      </c>
      <c r="T15" s="935"/>
      <c r="U15" s="934"/>
    </row>
    <row r="16" spans="1:21" ht="20.25" customHeight="1" x14ac:dyDescent="0.2">
      <c r="A16" s="362">
        <v>2</v>
      </c>
      <c r="B16" s="1310"/>
      <c r="C16" s="1300"/>
      <c r="D16" s="1312"/>
      <c r="E16" s="512">
        <v>0.58333333333333337</v>
      </c>
      <c r="F16" s="513"/>
      <c r="G16" s="508" t="s">
        <v>884</v>
      </c>
      <c r="H16" s="512"/>
      <c r="I16" s="513"/>
      <c r="J16" s="105"/>
      <c r="K16" s="651"/>
      <c r="L16" s="362">
        <v>2</v>
      </c>
      <c r="M16" s="1310"/>
      <c r="N16" s="1300"/>
      <c r="O16" s="1312"/>
      <c r="P16" s="948">
        <v>0.56944444444444442</v>
      </c>
      <c r="Q16" s="951"/>
      <c r="R16" s="288"/>
      <c r="S16" s="948">
        <v>0.58333333333333337</v>
      </c>
      <c r="T16" s="951"/>
      <c r="U16" s="933"/>
    </row>
    <row r="17" spans="1:21" ht="18" customHeight="1" thickBot="1" x14ac:dyDescent="0.25">
      <c r="A17" s="511" t="s">
        <v>26</v>
      </c>
      <c r="B17" s="1310"/>
      <c r="C17" s="1315"/>
      <c r="D17" s="1312"/>
      <c r="E17" s="693" t="s">
        <v>21</v>
      </c>
      <c r="F17" s="114" t="str">
        <f>E11</f>
        <v>③</v>
      </c>
      <c r="G17" s="113" t="s">
        <v>23</v>
      </c>
      <c r="H17" s="530" t="s">
        <v>21</v>
      </c>
      <c r="I17" s="299"/>
      <c r="J17" s="526"/>
      <c r="K17" s="651"/>
      <c r="L17" s="947" t="s">
        <v>26</v>
      </c>
      <c r="M17" s="1310"/>
      <c r="N17" s="1315"/>
      <c r="O17" s="1312"/>
      <c r="P17" s="693" t="s">
        <v>21</v>
      </c>
      <c r="Q17" s="114" t="str">
        <f t="shared" ref="Q17" si="2">P11</f>
        <v>③</v>
      </c>
      <c r="R17" s="113" t="s">
        <v>23</v>
      </c>
      <c r="S17" s="530" t="s">
        <v>21</v>
      </c>
      <c r="T17" s="747" t="str">
        <f t="shared" ref="T17" si="3">S11</f>
        <v>③</v>
      </c>
      <c r="U17" s="844" t="s">
        <v>23</v>
      </c>
    </row>
    <row r="18" spans="1:21" ht="18" customHeight="1" x14ac:dyDescent="0.2">
      <c r="A18" s="511">
        <v>26</v>
      </c>
      <c r="B18" s="1310"/>
      <c r="C18" s="1299"/>
      <c r="D18" s="1328"/>
      <c r="E18" s="511"/>
      <c r="F18" s="514"/>
      <c r="G18" s="515"/>
      <c r="H18" s="658"/>
      <c r="I18" s="514"/>
      <c r="J18" s="515"/>
      <c r="K18" s="651"/>
      <c r="L18" s="947">
        <v>26</v>
      </c>
      <c r="M18" s="1310"/>
      <c r="N18" s="1299"/>
      <c r="O18" s="1328"/>
      <c r="P18" s="947"/>
      <c r="Q18" s="952"/>
      <c r="R18" s="441"/>
      <c r="S18" s="980"/>
      <c r="T18" s="952"/>
      <c r="U18" s="953"/>
    </row>
    <row r="19" spans="1:21" ht="20.25" customHeight="1" x14ac:dyDescent="0.2">
      <c r="A19" s="511" t="s">
        <v>11</v>
      </c>
      <c r="B19" s="1310"/>
      <c r="C19" s="1300"/>
      <c r="D19" s="1328"/>
      <c r="E19" s="511" t="s">
        <v>27</v>
      </c>
      <c r="F19" s="510"/>
      <c r="G19" s="509"/>
      <c r="H19" s="511" t="s">
        <v>262</v>
      </c>
      <c r="I19" s="510"/>
      <c r="J19" s="509"/>
      <c r="K19" s="651"/>
      <c r="L19" s="947" t="s">
        <v>11</v>
      </c>
      <c r="M19" s="1310"/>
      <c r="N19" s="1300"/>
      <c r="O19" s="1328"/>
      <c r="P19" s="947" t="s">
        <v>27</v>
      </c>
      <c r="Q19" s="935"/>
      <c r="R19" s="284"/>
      <c r="S19" s="947" t="s">
        <v>262</v>
      </c>
      <c r="T19" s="935"/>
      <c r="U19" s="934"/>
    </row>
    <row r="20" spans="1:21" ht="20.25" customHeight="1" x14ac:dyDescent="0.2">
      <c r="A20" s="211" t="s">
        <v>28</v>
      </c>
      <c r="B20" s="1310"/>
      <c r="C20" s="1300"/>
      <c r="D20" s="1328"/>
      <c r="E20" s="512"/>
      <c r="F20" s="513"/>
      <c r="G20" s="508"/>
      <c r="H20" s="311"/>
      <c r="I20" s="513"/>
      <c r="J20" s="105"/>
      <c r="K20" s="651"/>
      <c r="L20" s="944" t="s">
        <v>28</v>
      </c>
      <c r="M20" s="1310"/>
      <c r="N20" s="1300"/>
      <c r="O20" s="1328"/>
      <c r="P20" s="948">
        <v>0.625</v>
      </c>
      <c r="Q20" s="951"/>
      <c r="R20" s="288"/>
      <c r="S20" s="950">
        <v>0.63888888888888895</v>
      </c>
      <c r="T20" s="951"/>
      <c r="U20" s="933"/>
    </row>
    <row r="21" spans="1:21" ht="18" customHeight="1" thickBot="1" x14ac:dyDescent="0.25">
      <c r="A21" s="511"/>
      <c r="B21" s="1310"/>
      <c r="C21" s="1315"/>
      <c r="D21" s="1328"/>
      <c r="E21" s="693" t="s">
        <v>21</v>
      </c>
      <c r="F21" s="299"/>
      <c r="G21" s="113"/>
      <c r="H21" s="530" t="s">
        <v>21</v>
      </c>
      <c r="I21" s="299"/>
      <c r="J21" s="113"/>
      <c r="K21" s="651"/>
      <c r="L21" s="947"/>
      <c r="M21" s="1310"/>
      <c r="N21" s="1315"/>
      <c r="O21" s="1328"/>
      <c r="P21" s="693" t="s">
        <v>21</v>
      </c>
      <c r="Q21" s="299" t="str">
        <f t="shared" ref="Q21" si="4">P23</f>
        <v>⑥</v>
      </c>
      <c r="R21" s="113" t="s">
        <v>23</v>
      </c>
      <c r="S21" s="530" t="s">
        <v>21</v>
      </c>
      <c r="T21" s="747" t="str">
        <f t="shared" ref="T21" si="5">S23</f>
        <v>⑥</v>
      </c>
      <c r="U21" s="844" t="s">
        <v>23</v>
      </c>
    </row>
    <row r="22" spans="1:21" ht="18" customHeight="1" x14ac:dyDescent="0.2">
      <c r="A22" s="431"/>
      <c r="B22" s="1310"/>
      <c r="C22" s="1299"/>
      <c r="D22" s="1328"/>
      <c r="E22" s="511"/>
      <c r="F22" s="514"/>
      <c r="G22" s="515"/>
      <c r="H22" s="658"/>
      <c r="I22" s="514"/>
      <c r="J22" s="515"/>
      <c r="K22" s="651"/>
      <c r="L22" s="431"/>
      <c r="M22" s="1310"/>
      <c r="N22" s="1299"/>
      <c r="O22" s="1328"/>
      <c r="P22" s="947"/>
      <c r="Q22" s="952"/>
      <c r="R22" s="441"/>
      <c r="S22" s="980"/>
      <c r="T22" s="952"/>
      <c r="U22" s="953"/>
    </row>
    <row r="23" spans="1:21" ht="20.25" customHeight="1" x14ac:dyDescent="0.2">
      <c r="A23" s="431"/>
      <c r="B23" s="1310"/>
      <c r="C23" s="1300"/>
      <c r="D23" s="1328"/>
      <c r="E23" s="511" t="s">
        <v>30</v>
      </c>
      <c r="F23" s="510"/>
      <c r="G23" s="509"/>
      <c r="H23" s="511" t="s">
        <v>199</v>
      </c>
      <c r="I23" s="510"/>
      <c r="J23" s="509"/>
      <c r="K23" s="651"/>
      <c r="L23" s="431"/>
      <c r="M23" s="1310"/>
      <c r="N23" s="1300"/>
      <c r="O23" s="1328"/>
      <c r="P23" s="947" t="s">
        <v>30</v>
      </c>
      <c r="Q23" s="935"/>
      <c r="R23" s="284"/>
      <c r="S23" s="947" t="s">
        <v>199</v>
      </c>
      <c r="T23" s="935"/>
      <c r="U23" s="934"/>
    </row>
    <row r="24" spans="1:21" ht="20.25" customHeight="1" x14ac:dyDescent="0.2">
      <c r="A24" s="431"/>
      <c r="B24" s="1310"/>
      <c r="C24" s="1300"/>
      <c r="D24" s="1328"/>
      <c r="E24" s="512"/>
      <c r="F24" s="513"/>
      <c r="G24" s="508"/>
      <c r="H24" s="311"/>
      <c r="I24" s="513"/>
      <c r="J24" s="105"/>
      <c r="K24" s="651"/>
      <c r="L24" s="431"/>
      <c r="M24" s="1310"/>
      <c r="N24" s="1300"/>
      <c r="O24" s="1328"/>
      <c r="P24" s="948">
        <v>0.68055555555555547</v>
      </c>
      <c r="Q24" s="951"/>
      <c r="R24" s="288"/>
      <c r="S24" s="950">
        <v>0.69444444444444453</v>
      </c>
      <c r="T24" s="951"/>
      <c r="U24" s="933"/>
    </row>
    <row r="25" spans="1:21" ht="18" customHeight="1" thickBot="1" x14ac:dyDescent="0.25">
      <c r="A25" s="431"/>
      <c r="B25" s="1310"/>
      <c r="C25" s="1315"/>
      <c r="D25" s="1385"/>
      <c r="E25" s="693" t="s">
        <v>21</v>
      </c>
      <c r="F25" s="114"/>
      <c r="G25" s="113"/>
      <c r="H25" s="520" t="s">
        <v>21</v>
      </c>
      <c r="I25" s="299"/>
      <c r="J25" s="526"/>
      <c r="K25" s="651"/>
      <c r="L25" s="431"/>
      <c r="M25" s="1310"/>
      <c r="N25" s="1315"/>
      <c r="O25" s="1385"/>
      <c r="P25" s="693" t="s">
        <v>21</v>
      </c>
      <c r="Q25" s="114" t="str">
        <f t="shared" ref="Q25" si="6">P19</f>
        <v>⑤</v>
      </c>
      <c r="R25" s="113" t="s">
        <v>23</v>
      </c>
      <c r="S25" s="520" t="s">
        <v>21</v>
      </c>
      <c r="T25" s="747" t="str">
        <f t="shared" ref="T25" si="7">S19</f>
        <v>⑤</v>
      </c>
      <c r="U25" s="844" t="s">
        <v>23</v>
      </c>
    </row>
    <row r="26" spans="1:21" ht="18" customHeight="1" thickBot="1" x14ac:dyDescent="0.25">
      <c r="A26" s="431"/>
      <c r="B26" s="1310"/>
      <c r="C26" s="1299"/>
      <c r="D26" s="516" t="s">
        <v>18</v>
      </c>
      <c r="E26" s="511"/>
      <c r="F26" s="514"/>
      <c r="G26" s="515"/>
      <c r="H26" s="658"/>
      <c r="I26" s="339"/>
      <c r="J26" s="515"/>
      <c r="K26" s="651"/>
      <c r="L26" s="431"/>
      <c r="M26" s="1310"/>
      <c r="N26" s="1299"/>
      <c r="O26" s="516" t="s">
        <v>18</v>
      </c>
      <c r="P26" s="947"/>
      <c r="Q26" s="952"/>
      <c r="R26" s="441"/>
      <c r="S26" s="980"/>
      <c r="T26" s="952"/>
      <c r="U26" s="953"/>
    </row>
    <row r="27" spans="1:21" ht="20.25" customHeight="1" x14ac:dyDescent="0.2">
      <c r="A27" s="431"/>
      <c r="B27" s="1310"/>
      <c r="C27" s="1300"/>
      <c r="D27" s="1345"/>
      <c r="E27" s="511" t="s">
        <v>31</v>
      </c>
      <c r="F27" s="510"/>
      <c r="G27" s="509"/>
      <c r="H27" s="511" t="s">
        <v>31</v>
      </c>
      <c r="I27" s="510"/>
      <c r="J27" s="509"/>
      <c r="K27" s="651"/>
      <c r="L27" s="431"/>
      <c r="M27" s="1310"/>
      <c r="N27" s="1300"/>
      <c r="O27" s="1345"/>
      <c r="P27" s="947" t="s">
        <v>31</v>
      </c>
      <c r="Q27" s="935"/>
      <c r="R27" s="284"/>
      <c r="S27" s="947" t="s">
        <v>31</v>
      </c>
      <c r="T27" s="935"/>
      <c r="U27" s="934"/>
    </row>
    <row r="28" spans="1:21" ht="20.25" customHeight="1" x14ac:dyDescent="0.2">
      <c r="A28" s="211"/>
      <c r="B28" s="1310"/>
      <c r="C28" s="1300"/>
      <c r="D28" s="1328"/>
      <c r="E28" s="512"/>
      <c r="F28" s="513"/>
      <c r="G28" s="508"/>
      <c r="H28" s="512"/>
      <c r="I28" s="513"/>
      <c r="J28" s="759"/>
      <c r="K28" s="651"/>
      <c r="L28" s="944"/>
      <c r="M28" s="1310"/>
      <c r="N28" s="1300"/>
      <c r="O28" s="1328"/>
      <c r="P28" s="948">
        <v>0.73611111111111116</v>
      </c>
      <c r="Q28" s="951"/>
      <c r="R28" s="288"/>
      <c r="S28" s="948">
        <v>0.75</v>
      </c>
      <c r="T28" s="951"/>
      <c r="U28" s="933"/>
    </row>
    <row r="29" spans="1:21" ht="18" customHeight="1" thickBot="1" x14ac:dyDescent="0.25">
      <c r="A29" s="211"/>
      <c r="B29" s="1310"/>
      <c r="C29" s="1315"/>
      <c r="D29" s="1328"/>
      <c r="E29" s="693" t="s">
        <v>21</v>
      </c>
      <c r="F29" s="527"/>
      <c r="G29" s="666"/>
      <c r="H29" s="520" t="s">
        <v>21</v>
      </c>
      <c r="I29" s="114"/>
      <c r="J29" s="113"/>
      <c r="K29" s="651"/>
      <c r="L29" s="944"/>
      <c r="M29" s="1310"/>
      <c r="N29" s="1315"/>
      <c r="O29" s="1328"/>
      <c r="P29" s="693" t="s">
        <v>21</v>
      </c>
      <c r="Q29" s="299" t="str">
        <f t="shared" ref="Q29" si="8">P31</f>
        <v>⑧</v>
      </c>
      <c r="R29" s="113" t="s">
        <v>23</v>
      </c>
      <c r="S29" s="520" t="s">
        <v>21</v>
      </c>
      <c r="T29" s="747" t="str">
        <f t="shared" ref="T29" si="9">S31</f>
        <v>⑧</v>
      </c>
      <c r="U29" s="844" t="s">
        <v>23</v>
      </c>
    </row>
    <row r="30" spans="1:21" ht="18" customHeight="1" x14ac:dyDescent="0.2">
      <c r="A30" s="211"/>
      <c r="B30" s="1310"/>
      <c r="C30" s="1299"/>
      <c r="D30" s="1312"/>
      <c r="E30" s="684"/>
      <c r="F30" s="517"/>
      <c r="G30" s="518"/>
      <c r="H30" s="511"/>
      <c r="I30" s="339"/>
      <c r="J30" s="729"/>
      <c r="K30" s="651"/>
      <c r="L30" s="944"/>
      <c r="M30" s="1310"/>
      <c r="N30" s="1299"/>
      <c r="O30" s="1312"/>
      <c r="P30" s="978"/>
      <c r="Q30" s="954"/>
      <c r="R30" s="979"/>
      <c r="S30" s="947"/>
      <c r="T30" s="954"/>
      <c r="U30" s="979"/>
    </row>
    <row r="31" spans="1:21" ht="20.25" customHeight="1" x14ac:dyDescent="0.2">
      <c r="A31" s="211"/>
      <c r="B31" s="1310"/>
      <c r="C31" s="1300"/>
      <c r="D31" s="1312"/>
      <c r="E31" s="684" t="s">
        <v>32</v>
      </c>
      <c r="F31" s="510"/>
      <c r="G31" s="509"/>
      <c r="H31" s="511" t="s">
        <v>32</v>
      </c>
      <c r="I31" s="510"/>
      <c r="J31" s="103"/>
      <c r="K31" s="651"/>
      <c r="L31" s="944"/>
      <c r="M31" s="1310"/>
      <c r="N31" s="1300"/>
      <c r="O31" s="1312"/>
      <c r="P31" s="978" t="s">
        <v>32</v>
      </c>
      <c r="Q31" s="935"/>
      <c r="R31" s="931"/>
      <c r="S31" s="947" t="s">
        <v>32</v>
      </c>
      <c r="T31" s="935"/>
      <c r="U31" s="931"/>
    </row>
    <row r="32" spans="1:21" ht="20.25" customHeight="1" x14ac:dyDescent="0.2">
      <c r="A32" s="211"/>
      <c r="B32" s="511"/>
      <c r="C32" s="1300"/>
      <c r="D32" s="1312"/>
      <c r="E32" s="265"/>
      <c r="F32" s="513"/>
      <c r="G32" s="508"/>
      <c r="H32" s="265"/>
      <c r="I32" s="513"/>
      <c r="J32" s="105"/>
      <c r="K32" s="651"/>
      <c r="L32" s="944"/>
      <c r="M32" s="947"/>
      <c r="N32" s="1300"/>
      <c r="O32" s="1312"/>
      <c r="P32" s="937"/>
      <c r="Q32" s="951"/>
      <c r="R32" s="933"/>
      <c r="S32" s="937"/>
      <c r="T32" s="951"/>
      <c r="U32" s="933"/>
    </row>
    <row r="33" spans="1:21" ht="18" customHeight="1" thickBot="1" x14ac:dyDescent="0.25">
      <c r="A33" s="655"/>
      <c r="B33" s="654"/>
      <c r="C33" s="1301"/>
      <c r="D33" s="1313"/>
      <c r="E33" s="117" t="s">
        <v>21</v>
      </c>
      <c r="F33" s="114"/>
      <c r="G33" s="113"/>
      <c r="H33" s="308" t="s">
        <v>21</v>
      </c>
      <c r="I33" s="114"/>
      <c r="J33" s="113"/>
      <c r="K33" s="651"/>
      <c r="L33" s="982"/>
      <c r="M33" s="981"/>
      <c r="N33" s="1301"/>
      <c r="O33" s="1313"/>
      <c r="P33" s="117" t="s">
        <v>21</v>
      </c>
      <c r="Q33" s="114" t="str">
        <f t="shared" ref="Q33" si="10">P27</f>
        <v>⑦</v>
      </c>
      <c r="R33" s="113" t="s">
        <v>23</v>
      </c>
      <c r="S33" s="308" t="s">
        <v>21</v>
      </c>
      <c r="T33" s="747" t="str">
        <f t="shared" ref="T33" si="11">S27</f>
        <v>⑦</v>
      </c>
      <c r="U33" s="844" t="s">
        <v>23</v>
      </c>
    </row>
    <row r="34" spans="1:21" ht="18" customHeight="1" x14ac:dyDescent="0.2">
      <c r="C34" s="439"/>
      <c r="D34" s="440"/>
      <c r="K34" s="651"/>
      <c r="N34" s="651"/>
      <c r="O34" s="440"/>
    </row>
    <row r="35" spans="1:21" ht="20.25" customHeight="1" x14ac:dyDescent="0.2">
      <c r="C35" s="439"/>
      <c r="D35" s="440"/>
      <c r="K35" s="651"/>
      <c r="N35" s="439"/>
      <c r="O35" s="440"/>
    </row>
    <row r="36" spans="1:21" ht="20.25" customHeight="1" x14ac:dyDescent="0.2">
      <c r="C36" s="439"/>
      <c r="D36" s="440"/>
      <c r="K36" s="651"/>
      <c r="N36" s="439"/>
      <c r="O36" s="440"/>
    </row>
  </sheetData>
  <mergeCells count="30">
    <mergeCell ref="B4:B31"/>
    <mergeCell ref="C10:C13"/>
    <mergeCell ref="C14:C17"/>
    <mergeCell ref="D15:D25"/>
    <mergeCell ref="C18:C21"/>
    <mergeCell ref="C22:C25"/>
    <mergeCell ref="D27:D33"/>
    <mergeCell ref="C26:C29"/>
    <mergeCell ref="N14:N17"/>
    <mergeCell ref="C3:C5"/>
    <mergeCell ref="N3:N5"/>
    <mergeCell ref="O3:O13"/>
    <mergeCell ref="M4:M31"/>
    <mergeCell ref="C6:C9"/>
    <mergeCell ref="N6:N9"/>
    <mergeCell ref="N10:N13"/>
    <mergeCell ref="C30:C33"/>
    <mergeCell ref="O27:O33"/>
    <mergeCell ref="N30:N33"/>
    <mergeCell ref="D3:D13"/>
    <mergeCell ref="N22:N25"/>
    <mergeCell ref="N26:N29"/>
    <mergeCell ref="O15:O25"/>
    <mergeCell ref="N18:N21"/>
    <mergeCell ref="T1:U1"/>
    <mergeCell ref="C1:D1"/>
    <mergeCell ref="F1:G1"/>
    <mergeCell ref="I1:J1"/>
    <mergeCell ref="N1:O1"/>
    <mergeCell ref="Q1:R1"/>
  </mergeCells>
  <phoneticPr fontId="20"/>
  <dataValidations count="1">
    <dataValidation imeMode="halfAlpha" allowBlank="1" showInputMessage="1" showErrorMessage="1" sqref="J32 R20 J27:J28 J20 J24 R32 G7 J16 U4 G15 R16 R8 G31:G32 R24 G19 G23:G24 G3 G27:G28 G11 U12 R28 R4 J12 R12 U20 U32 U16 U8 U24 U28 J7 J3" xr:uid="{00000000-0002-0000-3F00-000000000000}"/>
  </dataValidations>
  <pageMargins left="0.31" right="0.3" top="0.75" bottom="0.75" header="0.3" footer="0.3"/>
  <pageSetup paperSize="9" scale="7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32">
    <pageSetUpPr fitToPage="1"/>
  </sheetPr>
  <dimension ref="A2:T32"/>
  <sheetViews>
    <sheetView zoomScaleNormal="100" zoomScaleSheetLayoutView="100" workbookViewId="0"/>
  </sheetViews>
  <sheetFormatPr defaultColWidth="8.88671875" defaultRowHeight="18" customHeight="1" x14ac:dyDescent="0.2"/>
  <cols>
    <col min="1" max="1" width="3" style="2" customWidth="1"/>
    <col min="2" max="19" width="7.109375" style="2" customWidth="1"/>
    <col min="20" max="20" width="7" style="2" customWidth="1"/>
    <col min="21" max="16384" width="8.88671875" style="2"/>
  </cols>
  <sheetData>
    <row r="2" spans="1:20" ht="14.4" x14ac:dyDescent="0.2">
      <c r="A2" s="12" t="s">
        <v>0</v>
      </c>
      <c r="B2" s="13" t="s">
        <v>1</v>
      </c>
    </row>
    <row r="3" spans="1:20" ht="14.4" x14ac:dyDescent="0.2">
      <c r="A3" s="12"/>
      <c r="B3" s="13" t="s">
        <v>2</v>
      </c>
    </row>
    <row r="6" spans="1:20" ht="15" thickBot="1" x14ac:dyDescent="0.25">
      <c r="B6" s="13" t="s">
        <v>3</v>
      </c>
      <c r="K6" s="13" t="s">
        <v>4</v>
      </c>
    </row>
    <row r="7" spans="1:20" ht="14.4" x14ac:dyDescent="0.2">
      <c r="B7" s="14"/>
      <c r="C7" s="15">
        <v>1</v>
      </c>
      <c r="D7" s="15">
        <v>2</v>
      </c>
      <c r="E7" s="15">
        <v>3</v>
      </c>
      <c r="F7" s="16">
        <v>4</v>
      </c>
      <c r="G7" s="17" t="s">
        <v>5</v>
      </c>
      <c r="H7" s="18" t="s">
        <v>6</v>
      </c>
      <c r="K7" s="19"/>
      <c r="L7" s="20">
        <v>1</v>
      </c>
      <c r="M7" s="20">
        <v>2</v>
      </c>
      <c r="N7" s="20">
        <v>3</v>
      </c>
      <c r="O7" s="20">
        <v>4</v>
      </c>
      <c r="P7" s="20">
        <v>5</v>
      </c>
      <c r="Q7" s="20">
        <v>6</v>
      </c>
      <c r="R7" s="21">
        <v>7</v>
      </c>
      <c r="S7" s="17" t="s">
        <v>5</v>
      </c>
      <c r="T7" s="18" t="s">
        <v>6</v>
      </c>
    </row>
    <row r="8" spans="1:20" ht="14.4" x14ac:dyDescent="0.2">
      <c r="B8" s="22">
        <v>1</v>
      </c>
      <c r="C8" s="23"/>
      <c r="D8" s="24"/>
      <c r="E8" s="24"/>
      <c r="F8" s="25"/>
      <c r="G8" s="24"/>
      <c r="H8" s="25"/>
      <c r="K8" s="26">
        <v>1</v>
      </c>
      <c r="L8" s="23"/>
      <c r="M8" s="24"/>
      <c r="N8" s="24"/>
      <c r="O8" s="24"/>
      <c r="P8" s="24"/>
      <c r="Q8" s="27"/>
      <c r="R8" s="28"/>
      <c r="S8" s="24"/>
      <c r="T8" s="25"/>
    </row>
    <row r="9" spans="1:20" ht="14.4" x14ac:dyDescent="0.2">
      <c r="B9" s="22">
        <v>2</v>
      </c>
      <c r="C9" s="24"/>
      <c r="D9" s="23"/>
      <c r="E9" s="24"/>
      <c r="F9" s="29"/>
      <c r="G9" s="24"/>
      <c r="H9" s="29"/>
      <c r="K9" s="26">
        <v>2</v>
      </c>
      <c r="L9" s="24"/>
      <c r="M9" s="23"/>
      <c r="N9" s="30"/>
      <c r="O9" s="30"/>
      <c r="P9" s="24"/>
      <c r="Q9" s="24"/>
      <c r="R9" s="31"/>
      <c r="S9" s="24"/>
      <c r="T9" s="29"/>
    </row>
    <row r="10" spans="1:20" ht="14.4" x14ac:dyDescent="0.2">
      <c r="B10" s="32">
        <v>3</v>
      </c>
      <c r="C10" s="27"/>
      <c r="D10" s="27"/>
      <c r="E10" s="23"/>
      <c r="F10" s="25"/>
      <c r="G10" s="32"/>
      <c r="H10" s="25"/>
      <c r="K10" s="26">
        <v>3</v>
      </c>
      <c r="L10" s="24"/>
      <c r="M10" s="27"/>
      <c r="N10" s="23"/>
      <c r="O10" s="30"/>
      <c r="P10" s="30"/>
      <c r="Q10" s="27"/>
      <c r="R10" s="28"/>
      <c r="S10" s="24"/>
      <c r="T10" s="29"/>
    </row>
    <row r="11" spans="1:20" ht="15" thickBot="1" x14ac:dyDescent="0.25">
      <c r="B11" s="33">
        <v>4</v>
      </c>
      <c r="C11" s="34"/>
      <c r="D11" s="34"/>
      <c r="E11" s="34"/>
      <c r="F11" s="35"/>
      <c r="G11" s="33"/>
      <c r="H11" s="36"/>
      <c r="K11" s="26">
        <v>4</v>
      </c>
      <c r="L11" s="24"/>
      <c r="M11" s="27"/>
      <c r="N11" s="27"/>
      <c r="O11" s="23"/>
      <c r="P11" s="30"/>
      <c r="Q11" s="24"/>
      <c r="R11" s="31"/>
      <c r="S11" s="24"/>
      <c r="T11" s="29"/>
    </row>
    <row r="12" spans="1:20" ht="14.4" x14ac:dyDescent="0.2">
      <c r="K12" s="26">
        <v>5</v>
      </c>
      <c r="L12" s="24"/>
      <c r="M12" s="27"/>
      <c r="N12" s="27"/>
      <c r="O12" s="27"/>
      <c r="P12" s="23"/>
      <c r="Q12" s="24"/>
      <c r="R12" s="31"/>
      <c r="S12" s="24"/>
      <c r="T12" s="29"/>
    </row>
    <row r="13" spans="1:20" ht="14.4" x14ac:dyDescent="0.2">
      <c r="K13" s="37">
        <v>6</v>
      </c>
      <c r="L13" s="27"/>
      <c r="M13" s="27"/>
      <c r="N13" s="27"/>
      <c r="O13" s="27"/>
      <c r="P13" s="27"/>
      <c r="Q13" s="23"/>
      <c r="R13" s="31"/>
      <c r="S13" s="24"/>
      <c r="T13" s="29"/>
    </row>
    <row r="14" spans="1:20" ht="15" thickBot="1" x14ac:dyDescent="0.25">
      <c r="K14" s="38">
        <v>7</v>
      </c>
      <c r="L14" s="34"/>
      <c r="M14" s="34"/>
      <c r="N14" s="34"/>
      <c r="O14" s="34"/>
      <c r="P14" s="34"/>
      <c r="Q14" s="34"/>
      <c r="R14" s="39"/>
      <c r="S14" s="33"/>
      <c r="T14" s="36"/>
    </row>
    <row r="15" spans="1:20" ht="15" thickBot="1" x14ac:dyDescent="0.25">
      <c r="B15" s="13" t="s">
        <v>7</v>
      </c>
    </row>
    <row r="16" spans="1:20" ht="14.4" x14ac:dyDescent="0.2">
      <c r="B16" s="19"/>
      <c r="C16" s="20">
        <v>1</v>
      </c>
      <c r="D16" s="20">
        <v>2</v>
      </c>
      <c r="E16" s="20">
        <v>3</v>
      </c>
      <c r="F16" s="20">
        <v>4</v>
      </c>
      <c r="G16" s="40">
        <v>5</v>
      </c>
      <c r="H16" s="17" t="s">
        <v>5</v>
      </c>
      <c r="I16" s="18" t="s">
        <v>6</v>
      </c>
    </row>
    <row r="17" spans="2:20" ht="14.4" x14ac:dyDescent="0.2">
      <c r="B17" s="26">
        <v>1</v>
      </c>
      <c r="C17" s="23"/>
      <c r="D17" s="24"/>
      <c r="E17" s="24"/>
      <c r="F17" s="24"/>
      <c r="G17" s="25"/>
      <c r="H17" s="24"/>
      <c r="I17" s="25"/>
    </row>
    <row r="18" spans="2:20" ht="14.4" x14ac:dyDescent="0.2">
      <c r="B18" s="26">
        <v>2</v>
      </c>
      <c r="C18" s="24"/>
      <c r="D18" s="23"/>
      <c r="E18" s="30"/>
      <c r="F18" s="24"/>
      <c r="G18" s="29"/>
      <c r="H18" s="24"/>
      <c r="I18" s="29"/>
      <c r="M18" s="2" t="s">
        <v>8</v>
      </c>
    </row>
    <row r="19" spans="2:20" ht="14.4" x14ac:dyDescent="0.2">
      <c r="B19" s="26">
        <v>3</v>
      </c>
      <c r="C19" s="24"/>
      <c r="D19" s="27"/>
      <c r="E19" s="23"/>
      <c r="F19" s="30"/>
      <c r="G19" s="25"/>
      <c r="H19" s="24"/>
      <c r="I19" s="29"/>
      <c r="M19" s="41"/>
      <c r="N19" s="41"/>
      <c r="O19" s="41"/>
      <c r="P19" s="41"/>
      <c r="Q19" s="41"/>
      <c r="R19" s="41"/>
      <c r="S19" s="41"/>
      <c r="T19" s="41"/>
    </row>
    <row r="20" spans="2:20" ht="14.4" x14ac:dyDescent="0.2">
      <c r="B20" s="37">
        <v>4</v>
      </c>
      <c r="C20" s="27"/>
      <c r="D20" s="27"/>
      <c r="E20" s="27"/>
      <c r="F20" s="23"/>
      <c r="G20" s="29"/>
      <c r="H20" s="24"/>
      <c r="I20" s="29"/>
      <c r="M20" s="42"/>
      <c r="N20" s="42"/>
      <c r="O20" s="42"/>
      <c r="P20" s="42"/>
      <c r="Q20" s="42"/>
      <c r="R20" s="42"/>
      <c r="S20" s="42"/>
      <c r="T20" s="42"/>
    </row>
    <row r="21" spans="2:20" ht="15" thickBot="1" x14ac:dyDescent="0.25">
      <c r="B21" s="38">
        <v>5</v>
      </c>
      <c r="C21" s="34"/>
      <c r="D21" s="34"/>
      <c r="E21" s="34"/>
      <c r="F21" s="34"/>
      <c r="G21" s="35"/>
      <c r="H21" s="33"/>
      <c r="I21" s="36"/>
      <c r="M21" s="41"/>
      <c r="N21" s="41"/>
      <c r="O21" s="41"/>
      <c r="P21" s="41"/>
      <c r="Q21" s="41"/>
      <c r="R21" s="41"/>
      <c r="S21" s="41"/>
      <c r="T21" s="41"/>
    </row>
    <row r="22" spans="2:20" ht="14.4" x14ac:dyDescent="0.2">
      <c r="M22" s="42"/>
      <c r="N22" s="42"/>
      <c r="O22" s="42"/>
      <c r="P22" s="42"/>
      <c r="Q22" s="42"/>
      <c r="R22" s="42"/>
      <c r="S22" s="42"/>
      <c r="T22" s="42"/>
    </row>
    <row r="23" spans="2:20" ht="14.4" x14ac:dyDescent="0.2">
      <c r="M23" s="41"/>
      <c r="N23" s="41"/>
      <c r="O23" s="41"/>
      <c r="P23" s="41"/>
      <c r="Q23" s="41"/>
      <c r="R23" s="41"/>
      <c r="S23" s="41"/>
      <c r="T23" s="41"/>
    </row>
    <row r="24" spans="2:20" ht="14.4" x14ac:dyDescent="0.2">
      <c r="M24" s="42"/>
      <c r="N24" s="42"/>
      <c r="O24" s="42"/>
      <c r="P24" s="42"/>
      <c r="Q24" s="42"/>
      <c r="R24" s="42"/>
      <c r="S24" s="42"/>
      <c r="T24" s="42"/>
    </row>
    <row r="25" spans="2:20" ht="15" thickBot="1" x14ac:dyDescent="0.25">
      <c r="B25" s="13" t="s">
        <v>9</v>
      </c>
      <c r="M25" s="41"/>
      <c r="N25" s="41"/>
      <c r="O25" s="41"/>
      <c r="P25" s="41"/>
      <c r="Q25" s="41"/>
      <c r="R25" s="41"/>
      <c r="S25" s="41"/>
      <c r="T25" s="41"/>
    </row>
    <row r="26" spans="2:20" ht="14.4" x14ac:dyDescent="0.2">
      <c r="B26" s="19"/>
      <c r="C26" s="20">
        <v>1</v>
      </c>
      <c r="D26" s="20">
        <v>2</v>
      </c>
      <c r="E26" s="20">
        <v>3</v>
      </c>
      <c r="F26" s="20">
        <v>4</v>
      </c>
      <c r="G26" s="20">
        <v>5</v>
      </c>
      <c r="H26" s="40">
        <v>6</v>
      </c>
      <c r="I26" s="17" t="s">
        <v>5</v>
      </c>
      <c r="J26" s="18" t="s">
        <v>6</v>
      </c>
      <c r="M26" s="42"/>
      <c r="N26" s="42"/>
      <c r="O26" s="42"/>
      <c r="P26" s="42"/>
      <c r="Q26" s="42"/>
      <c r="R26" s="42"/>
      <c r="S26" s="42"/>
      <c r="T26" s="42"/>
    </row>
    <row r="27" spans="2:20" ht="14.4" x14ac:dyDescent="0.2">
      <c r="B27" s="26">
        <v>1</v>
      </c>
      <c r="C27" s="23"/>
      <c r="D27" s="24"/>
      <c r="E27" s="24"/>
      <c r="F27" s="24"/>
      <c r="G27" s="24"/>
      <c r="H27" s="25"/>
      <c r="I27" s="24"/>
      <c r="J27" s="25"/>
      <c r="M27" s="41"/>
      <c r="N27" s="41"/>
      <c r="O27" s="41"/>
      <c r="P27" s="41"/>
      <c r="Q27" s="41"/>
      <c r="R27" s="41"/>
      <c r="S27" s="41"/>
      <c r="T27" s="41"/>
    </row>
    <row r="28" spans="2:20" ht="14.4" x14ac:dyDescent="0.2">
      <c r="B28" s="26">
        <v>2</v>
      </c>
      <c r="C28" s="24"/>
      <c r="D28" s="23"/>
      <c r="E28" s="30"/>
      <c r="F28" s="30"/>
      <c r="G28" s="24"/>
      <c r="H28" s="29"/>
      <c r="I28" s="24"/>
      <c r="J28" s="29"/>
      <c r="M28" s="42"/>
      <c r="N28" s="42"/>
      <c r="O28" s="42"/>
      <c r="P28" s="42"/>
      <c r="Q28" s="42"/>
      <c r="R28" s="42"/>
      <c r="S28" s="42"/>
      <c r="T28" s="42"/>
    </row>
    <row r="29" spans="2:20" ht="14.4" x14ac:dyDescent="0.2">
      <c r="B29" s="26">
        <v>3</v>
      </c>
      <c r="C29" s="24"/>
      <c r="D29" s="27"/>
      <c r="E29" s="23"/>
      <c r="F29" s="30"/>
      <c r="G29" s="30"/>
      <c r="H29" s="25"/>
      <c r="I29" s="24"/>
      <c r="J29" s="29"/>
      <c r="M29" s="41"/>
      <c r="N29" s="41"/>
      <c r="O29" s="41"/>
      <c r="P29" s="41"/>
      <c r="Q29" s="41"/>
      <c r="R29" s="41"/>
      <c r="S29" s="41"/>
      <c r="T29" s="41"/>
    </row>
    <row r="30" spans="2:20" ht="14.4" x14ac:dyDescent="0.2">
      <c r="B30" s="26">
        <v>4</v>
      </c>
      <c r="C30" s="24"/>
      <c r="D30" s="27"/>
      <c r="E30" s="27"/>
      <c r="F30" s="23"/>
      <c r="G30" s="30"/>
      <c r="H30" s="29"/>
      <c r="I30" s="24"/>
      <c r="J30" s="29"/>
      <c r="M30" s="42"/>
      <c r="N30" s="42"/>
      <c r="O30" s="42"/>
      <c r="P30" s="42"/>
      <c r="Q30" s="42"/>
      <c r="R30" s="42"/>
      <c r="S30" s="42"/>
      <c r="T30" s="42"/>
    </row>
    <row r="31" spans="2:20" ht="14.4" x14ac:dyDescent="0.2">
      <c r="B31" s="37">
        <v>5</v>
      </c>
      <c r="C31" s="27"/>
      <c r="D31" s="27"/>
      <c r="E31" s="27"/>
      <c r="F31" s="27"/>
      <c r="G31" s="23"/>
      <c r="H31" s="29"/>
      <c r="I31" s="24"/>
      <c r="J31" s="29"/>
      <c r="M31" s="41"/>
      <c r="N31" s="41"/>
      <c r="O31" s="41"/>
      <c r="P31" s="41"/>
      <c r="Q31" s="41"/>
      <c r="R31" s="41"/>
      <c r="S31" s="41"/>
      <c r="T31" s="41"/>
    </row>
    <row r="32" spans="2:20" ht="15" thickBot="1" x14ac:dyDescent="0.25">
      <c r="B32" s="38">
        <v>6</v>
      </c>
      <c r="C32" s="34"/>
      <c r="D32" s="34"/>
      <c r="E32" s="34"/>
      <c r="F32" s="34"/>
      <c r="G32" s="34"/>
      <c r="H32" s="35"/>
      <c r="I32" s="33"/>
      <c r="J32" s="36"/>
      <c r="M32" s="42"/>
      <c r="N32" s="42"/>
      <c r="O32" s="42"/>
      <c r="P32" s="42"/>
      <c r="Q32" s="42"/>
      <c r="R32" s="42"/>
      <c r="S32" s="42"/>
      <c r="T32" s="42"/>
    </row>
  </sheetData>
  <phoneticPr fontId="20"/>
  <dataValidations count="1">
    <dataValidation imeMode="halfAlpha" allowBlank="1" showInputMessage="1" showErrorMessage="1" sqref="I7:I8 G23 I15:I16 G11:G12 G32 I32 S11:S12 G15:G16 I23 G28 I28 G19:G20 I19 I3:I4 G3:G4 I11:I12 S7:S8 Q23 S15:S16 Q11:Q12 Q32 S32 Q3:Q4 Q15:Q16 S23 Q28 S28 Q19:Q20 S19 Q7:Q8 S3:S4 G7:G8" xr:uid="{00000000-0002-0000-4000-000000000000}"/>
  </dataValidations>
  <pageMargins left="0.23622047244094491" right="0.15748031496062992" top="0.51181102362204722" bottom="0.35433070866141736" header="0.19685039370078741" footer="0.23622047244094491"/>
  <pageSetup paperSize="9" firstPageNumber="4294963191" orientation="landscape" horizontalDpi="360" verticalDpi="360" r:id="rId1"/>
  <headerFooter alignWithMargins="0"/>
  <extLst>
    <ext xmlns:mx="http://schemas.microsoft.com/office/mac/excel/2008/main" uri="{64002731-A6B0-56B0-2670-7721B7C09600}">
      <mx:PLV Mode="0" OnePage="0" WScale="0"/>
    </ext>
  </extLst>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D1:BS55"/>
  <sheetViews>
    <sheetView zoomScaleNormal="100" workbookViewId="0"/>
  </sheetViews>
  <sheetFormatPr defaultRowHeight="14.4" x14ac:dyDescent="0.2"/>
  <cols>
    <col min="4" max="4" width="5.6640625" style="98" customWidth="1"/>
    <col min="5" max="5" width="18.6640625" style="98" customWidth="1"/>
    <col min="6" max="6" width="5.6640625" style="98" customWidth="1"/>
    <col min="7" max="7" width="18.6640625" style="98" customWidth="1"/>
    <col min="8" max="8" width="5.6640625" style="98" customWidth="1"/>
    <col min="9" max="9" width="18.6640625" style="98" customWidth="1"/>
    <col min="10" max="10" width="5.6640625" style="98" customWidth="1"/>
    <col min="11" max="11" width="18.6640625" style="98" customWidth="1"/>
    <col min="12" max="12" width="5.6640625" style="98" customWidth="1"/>
    <col min="13" max="13" width="18.6640625" style="98" customWidth="1"/>
    <col min="14" max="14" width="5.6640625" style="98" customWidth="1"/>
    <col min="15" max="15" width="18.6640625" style="98" customWidth="1"/>
    <col min="16" max="16" width="5.6640625" style="98" customWidth="1"/>
    <col min="17" max="17" width="18.6640625" style="98" customWidth="1"/>
    <col min="18" max="18" width="5.6640625" style="98" customWidth="1"/>
    <col min="19" max="19" width="18.6640625" style="98" customWidth="1"/>
    <col min="20" max="20" width="5.6640625" style="98" customWidth="1"/>
    <col min="21" max="21" width="18.6640625" style="98" customWidth="1"/>
    <col min="22" max="22" width="5.6640625" style="98" customWidth="1"/>
    <col min="23" max="23" width="18.6640625" style="98" customWidth="1"/>
    <col min="24" max="24" width="5.6640625" style="98" customWidth="1"/>
    <col min="25" max="25" width="18.6640625" style="98" customWidth="1"/>
    <col min="26" max="26" width="5.6640625" style="98" customWidth="1"/>
    <col min="27" max="27" width="18.6640625" style="98" customWidth="1"/>
    <col min="28" max="28" width="5.6640625" style="98" customWidth="1"/>
    <col min="29" max="29" width="18.6640625" style="98" customWidth="1"/>
    <col min="30" max="30" width="5.6640625" style="98" customWidth="1"/>
    <col min="31" max="31" width="18.6640625" style="98" customWidth="1"/>
    <col min="32" max="32" width="5.6640625" style="98" customWidth="1"/>
    <col min="33" max="33" width="18.6640625" style="98" customWidth="1"/>
    <col min="34" max="34" width="5.6640625" style="98" customWidth="1"/>
    <col min="35" max="35" width="18.6640625" style="98" customWidth="1"/>
    <col min="36" max="36" width="5.6640625" style="98" customWidth="1"/>
    <col min="37" max="37" width="18.6640625" style="98" customWidth="1"/>
    <col min="38" max="38" width="5.6640625" style="98" customWidth="1"/>
    <col min="39" max="39" width="18.6640625" style="98" customWidth="1"/>
    <col min="40" max="40" width="5.6640625" style="98" customWidth="1"/>
    <col min="41" max="41" width="18.6640625" style="98" customWidth="1"/>
    <col min="42" max="42" width="5.6640625" style="98" customWidth="1"/>
    <col min="43" max="43" width="18.6640625" style="98" customWidth="1"/>
    <col min="44" max="44" width="5.6640625" style="98" customWidth="1"/>
    <col min="45" max="45" width="18.6640625" style="98" customWidth="1"/>
    <col min="46" max="46" width="5.6640625" style="98" customWidth="1"/>
    <col min="47" max="47" width="18.6640625" style="98" customWidth="1"/>
    <col min="48" max="48" width="5.6640625" style="98" customWidth="1"/>
    <col min="49" max="49" width="18.6640625" style="98" customWidth="1"/>
    <col min="50" max="50" width="5.6640625" style="98" customWidth="1"/>
    <col min="51" max="51" width="18.6640625" style="98" customWidth="1"/>
    <col min="52" max="52" width="5.6640625" style="98" customWidth="1"/>
    <col min="53" max="53" width="18.6640625" style="98" customWidth="1"/>
    <col min="54" max="54" width="5.6640625" style="98" customWidth="1"/>
    <col min="55" max="55" width="18.6640625" style="98" customWidth="1"/>
    <col min="56" max="56" width="5.6640625" style="98" customWidth="1"/>
    <col min="57" max="57" width="18.6640625" style="98" customWidth="1"/>
    <col min="58" max="58" width="5.6640625" style="98" customWidth="1"/>
    <col min="59" max="59" width="18.6640625" style="98" customWidth="1"/>
    <col min="60" max="60" width="5.6640625" style="98" customWidth="1"/>
    <col min="61" max="61" width="18.6640625" style="98" customWidth="1"/>
    <col min="62" max="62" width="5.6640625" style="98" customWidth="1"/>
    <col min="63" max="63" width="18.6640625" style="98" customWidth="1"/>
    <col min="64" max="64" width="5.6640625" style="98" customWidth="1"/>
    <col min="65" max="65" width="18.6640625" style="98" customWidth="1"/>
    <col min="66" max="66" width="5.6640625" style="98" customWidth="1"/>
    <col min="67" max="67" width="18.6640625" style="98" customWidth="1"/>
    <col min="68" max="68" width="5.6640625" style="98" customWidth="1"/>
    <col min="69" max="69" width="18.6640625" style="98" customWidth="1"/>
    <col min="70" max="70" width="5.6640625" style="98" customWidth="1"/>
    <col min="71" max="71" width="18.6640625" style="98" customWidth="1"/>
  </cols>
  <sheetData>
    <row r="1" spans="4:71" x14ac:dyDescent="0.2">
      <c r="P1" s="223"/>
      <c r="Q1" s="224" t="s">
        <v>88</v>
      </c>
      <c r="R1" s="223"/>
      <c r="S1" s="224" t="s">
        <v>89</v>
      </c>
      <c r="T1" s="223"/>
      <c r="U1" s="224" t="s">
        <v>90</v>
      </c>
      <c r="V1" s="223"/>
      <c r="W1" s="224" t="s">
        <v>91</v>
      </c>
      <c r="X1" s="223"/>
      <c r="Y1" s="224" t="s">
        <v>92</v>
      </c>
      <c r="Z1" s="223"/>
      <c r="AA1" s="224" t="s">
        <v>93</v>
      </c>
      <c r="AB1" s="223"/>
      <c r="AC1" s="224" t="s">
        <v>94</v>
      </c>
      <c r="AD1" s="223"/>
      <c r="AE1" s="224" t="s">
        <v>95</v>
      </c>
      <c r="AF1" s="223"/>
      <c r="AG1" s="224" t="s">
        <v>96</v>
      </c>
      <c r="AH1" s="223"/>
      <c r="AI1" s="224" t="s">
        <v>97</v>
      </c>
      <c r="AJ1" s="223"/>
      <c r="AK1" s="224" t="s">
        <v>98</v>
      </c>
      <c r="AL1" s="223"/>
      <c r="AM1" s="224" t="s">
        <v>99</v>
      </c>
      <c r="AN1" s="223"/>
      <c r="AO1" s="224" t="s">
        <v>100</v>
      </c>
      <c r="AP1" s="223"/>
      <c r="AQ1" s="224" t="s">
        <v>101</v>
      </c>
      <c r="AR1" s="223"/>
      <c r="AS1" s="224" t="s">
        <v>102</v>
      </c>
      <c r="AT1" s="223"/>
      <c r="AU1" s="224" t="s">
        <v>103</v>
      </c>
      <c r="AV1" s="223"/>
      <c r="AW1" s="224" t="s">
        <v>104</v>
      </c>
      <c r="AX1" s="223"/>
      <c r="AY1" s="224" t="s">
        <v>105</v>
      </c>
      <c r="AZ1" s="223"/>
      <c r="BA1" s="224" t="s">
        <v>106</v>
      </c>
      <c r="BB1" s="223"/>
      <c r="BC1" s="224" t="s">
        <v>107</v>
      </c>
      <c r="BD1" s="223"/>
      <c r="BE1" s="224" t="s">
        <v>108</v>
      </c>
      <c r="BF1" s="223"/>
      <c r="BG1" s="224" t="s">
        <v>109</v>
      </c>
      <c r="BH1" s="223"/>
      <c r="BI1" s="224" t="s">
        <v>110</v>
      </c>
      <c r="BJ1" s="223"/>
      <c r="BK1" s="224" t="s">
        <v>111</v>
      </c>
      <c r="BL1" s="223"/>
      <c r="BM1" s="224" t="s">
        <v>112</v>
      </c>
      <c r="BN1" s="223"/>
      <c r="BO1" s="224" t="s">
        <v>113</v>
      </c>
      <c r="BP1" s="223"/>
      <c r="BQ1" s="224" t="s">
        <v>114</v>
      </c>
      <c r="BR1" s="223"/>
      <c r="BS1" s="224" t="s">
        <v>115</v>
      </c>
    </row>
    <row r="2" spans="4:71" x14ac:dyDescent="0.2">
      <c r="P2" s="101">
        <v>2</v>
      </c>
      <c r="Q2" s="103" t="e">
        <f>#REF!</f>
        <v>#REF!</v>
      </c>
      <c r="R2" s="101">
        <v>2</v>
      </c>
      <c r="S2" s="103" t="e">
        <f>#REF!</f>
        <v>#REF!</v>
      </c>
      <c r="T2" s="101">
        <v>2</v>
      </c>
      <c r="U2" s="103" t="e">
        <f>#REF!</f>
        <v>#REF!</v>
      </c>
      <c r="V2" s="101">
        <v>2</v>
      </c>
      <c r="W2" s="103" t="e">
        <f>#REF!</f>
        <v>#REF!</v>
      </c>
      <c r="X2" s="101">
        <v>2</v>
      </c>
      <c r="Y2" s="103" t="e">
        <f>#REF!</f>
        <v>#REF!</v>
      </c>
      <c r="Z2" s="101">
        <v>2</v>
      </c>
      <c r="AA2" s="103" t="e">
        <f>#REF!</f>
        <v>#REF!</v>
      </c>
      <c r="AB2" s="101">
        <v>2</v>
      </c>
      <c r="AC2" s="103" t="e">
        <f>#REF!</f>
        <v>#REF!</v>
      </c>
      <c r="AD2" s="101">
        <v>2</v>
      </c>
      <c r="AE2" s="103" t="e">
        <f>#REF!</f>
        <v>#REF!</v>
      </c>
      <c r="AF2" s="101">
        <v>2</v>
      </c>
      <c r="AG2" s="103" t="e">
        <f>#REF!</f>
        <v>#REF!</v>
      </c>
      <c r="AH2" s="101">
        <v>2</v>
      </c>
      <c r="AI2" s="103" t="e">
        <f>#REF!</f>
        <v>#REF!</v>
      </c>
      <c r="AJ2" s="101">
        <v>2</v>
      </c>
      <c r="AK2" s="103" t="e">
        <f>#REF!</f>
        <v>#REF!</v>
      </c>
      <c r="AL2" s="101">
        <v>2</v>
      </c>
      <c r="AM2" s="103" t="e">
        <f>#REF!</f>
        <v>#REF!</v>
      </c>
      <c r="AN2" s="101">
        <v>2</v>
      </c>
      <c r="AO2" s="103" t="e">
        <f>#REF!</f>
        <v>#REF!</v>
      </c>
      <c r="AP2" s="101">
        <v>2</v>
      </c>
      <c r="AQ2" s="103" t="e">
        <f>#REF!</f>
        <v>#REF!</v>
      </c>
      <c r="AR2" s="101">
        <v>2</v>
      </c>
      <c r="AS2" s="103" t="e">
        <f>#REF!</f>
        <v>#REF!</v>
      </c>
      <c r="AT2" s="101">
        <v>2</v>
      </c>
      <c r="AU2" s="103" t="e">
        <f>#REF!</f>
        <v>#REF!</v>
      </c>
      <c r="AV2" s="101">
        <v>2</v>
      </c>
      <c r="AW2" s="103" t="e">
        <f>#REF!</f>
        <v>#REF!</v>
      </c>
      <c r="AX2" s="101">
        <v>2</v>
      </c>
      <c r="AY2" s="103" t="e">
        <f>#REF!</f>
        <v>#REF!</v>
      </c>
      <c r="AZ2" s="101">
        <v>2</v>
      </c>
      <c r="BA2" s="103" t="e">
        <f>#REF!</f>
        <v>#REF!</v>
      </c>
      <c r="BB2" s="101">
        <v>2</v>
      </c>
      <c r="BC2" s="103" t="e">
        <f>#REF!</f>
        <v>#REF!</v>
      </c>
      <c r="BD2" s="101">
        <v>2</v>
      </c>
      <c r="BE2" s="103" t="e">
        <f>#REF!</f>
        <v>#REF!</v>
      </c>
      <c r="BF2" s="101">
        <v>2</v>
      </c>
      <c r="BG2" s="103" t="e">
        <f>#REF!</f>
        <v>#REF!</v>
      </c>
      <c r="BH2" s="101">
        <v>2</v>
      </c>
      <c r="BI2" s="103" t="e">
        <f>#REF!</f>
        <v>#REF!</v>
      </c>
      <c r="BJ2" s="101">
        <v>2</v>
      </c>
      <c r="BK2" s="103" t="e">
        <f>#REF!</f>
        <v>#REF!</v>
      </c>
      <c r="BL2" s="101">
        <v>2</v>
      </c>
      <c r="BM2" s="103" t="e">
        <f>#REF!</f>
        <v>#REF!</v>
      </c>
      <c r="BN2" s="101">
        <v>2</v>
      </c>
      <c r="BO2" s="103" t="e">
        <f>#REF!</f>
        <v>#REF!</v>
      </c>
      <c r="BP2" s="101">
        <v>2</v>
      </c>
      <c r="BQ2" s="103" t="e">
        <f>#REF!</f>
        <v>#REF!</v>
      </c>
      <c r="BR2" s="101">
        <v>2</v>
      </c>
      <c r="BS2" s="103" t="e">
        <f>#REF!</f>
        <v>#REF!</v>
      </c>
    </row>
    <row r="3" spans="4:71" x14ac:dyDescent="0.2">
      <c r="P3" s="244">
        <v>1</v>
      </c>
      <c r="Q3" s="245" t="e">
        <f>#REF!</f>
        <v>#REF!</v>
      </c>
      <c r="R3" s="244">
        <v>1</v>
      </c>
      <c r="S3" s="245" t="e">
        <f>#REF!</f>
        <v>#REF!</v>
      </c>
      <c r="T3" s="244">
        <v>1</v>
      </c>
      <c r="U3" s="245" t="e">
        <f>#REF!</f>
        <v>#REF!</v>
      </c>
      <c r="V3" s="244">
        <v>1</v>
      </c>
      <c r="W3" s="245" t="e">
        <f>#REF!</f>
        <v>#REF!</v>
      </c>
      <c r="X3" s="244">
        <v>1</v>
      </c>
      <c r="Y3" s="245" t="e">
        <f>#REF!</f>
        <v>#REF!</v>
      </c>
      <c r="Z3" s="244">
        <v>1</v>
      </c>
      <c r="AA3" s="245" t="e">
        <f>#REF!</f>
        <v>#REF!</v>
      </c>
      <c r="AB3" s="244">
        <v>1</v>
      </c>
      <c r="AC3" s="245" t="e">
        <f>#REF!</f>
        <v>#REF!</v>
      </c>
      <c r="AD3" s="244">
        <v>1</v>
      </c>
      <c r="AE3" s="245" t="e">
        <f>#REF!</f>
        <v>#REF!</v>
      </c>
      <c r="AF3" s="244">
        <v>1</v>
      </c>
      <c r="AG3" s="245" t="e">
        <f>#REF!</f>
        <v>#REF!</v>
      </c>
      <c r="AH3" s="244">
        <v>1</v>
      </c>
      <c r="AI3" s="245" t="e">
        <f>#REF!</f>
        <v>#REF!</v>
      </c>
      <c r="AJ3" s="244">
        <v>1</v>
      </c>
      <c r="AK3" s="245" t="e">
        <f>#REF!</f>
        <v>#REF!</v>
      </c>
      <c r="AL3" s="244">
        <v>1</v>
      </c>
      <c r="AM3" s="245" t="e">
        <f>#REF!</f>
        <v>#REF!</v>
      </c>
      <c r="AN3" s="244">
        <v>1</v>
      </c>
      <c r="AO3" s="245" t="e">
        <f>#REF!</f>
        <v>#REF!</v>
      </c>
      <c r="AP3" s="244">
        <v>1</v>
      </c>
      <c r="AQ3" s="245" t="e">
        <f>#REF!</f>
        <v>#REF!</v>
      </c>
      <c r="AR3" s="244">
        <v>1</v>
      </c>
      <c r="AS3" s="245" t="e">
        <f>#REF!</f>
        <v>#REF!</v>
      </c>
      <c r="AT3" s="244">
        <v>1</v>
      </c>
      <c r="AU3" s="245" t="e">
        <f>#REF!</f>
        <v>#REF!</v>
      </c>
      <c r="AV3" s="244">
        <v>1</v>
      </c>
      <c r="AW3" s="245" t="e">
        <f>#REF!</f>
        <v>#REF!</v>
      </c>
      <c r="AX3" s="244">
        <v>1</v>
      </c>
      <c r="AY3" s="245" t="e">
        <f>#REF!</f>
        <v>#REF!</v>
      </c>
      <c r="AZ3" s="244">
        <v>1</v>
      </c>
      <c r="BA3" s="245" t="e">
        <f>#REF!</f>
        <v>#REF!</v>
      </c>
      <c r="BB3" s="244">
        <v>1</v>
      </c>
      <c r="BC3" s="245" t="e">
        <f>#REF!</f>
        <v>#REF!</v>
      </c>
      <c r="BD3" s="244">
        <v>1</v>
      </c>
      <c r="BE3" s="245" t="e">
        <f>#REF!</f>
        <v>#REF!</v>
      </c>
      <c r="BF3" s="244">
        <v>1</v>
      </c>
      <c r="BG3" s="245" t="e">
        <f>#REF!</f>
        <v>#REF!</v>
      </c>
      <c r="BH3" s="244">
        <v>1</v>
      </c>
      <c r="BI3" s="245" t="e">
        <f>#REF!</f>
        <v>#REF!</v>
      </c>
      <c r="BJ3" s="244">
        <v>1</v>
      </c>
      <c r="BK3" s="245" t="e">
        <f>#REF!</f>
        <v>#REF!</v>
      </c>
      <c r="BL3" s="244">
        <v>1</v>
      </c>
      <c r="BM3" s="245" t="e">
        <f>#REF!</f>
        <v>#REF!</v>
      </c>
      <c r="BN3" s="244">
        <v>1</v>
      </c>
      <c r="BO3" s="245" t="e">
        <f>#REF!</f>
        <v>#REF!</v>
      </c>
      <c r="BP3" s="244">
        <v>1</v>
      </c>
      <c r="BQ3" s="245" t="e">
        <f>#REF!</f>
        <v>#REF!</v>
      </c>
      <c r="BR3" s="244">
        <v>1</v>
      </c>
      <c r="BS3" s="245" t="e">
        <f>#REF!</f>
        <v>#REF!</v>
      </c>
    </row>
    <row r="4" spans="4:71" ht="15" thickBot="1" x14ac:dyDescent="0.25">
      <c r="D4" s="169"/>
      <c r="E4" s="169"/>
      <c r="F4" s="169"/>
      <c r="G4" s="169"/>
      <c r="H4" s="169"/>
      <c r="I4" s="169"/>
      <c r="J4" s="169"/>
      <c r="K4" s="169"/>
      <c r="L4" s="169"/>
      <c r="M4" s="169"/>
      <c r="N4" s="169"/>
      <c r="O4" s="169"/>
      <c r="P4" s="169"/>
      <c r="Q4" s="169"/>
      <c r="R4" s="169"/>
      <c r="S4" s="169"/>
      <c r="T4" s="169"/>
      <c r="U4" s="169"/>
      <c r="V4" s="169"/>
      <c r="W4" s="169"/>
      <c r="X4" s="169"/>
      <c r="Y4" s="169"/>
      <c r="Z4" s="169"/>
      <c r="AA4" s="169"/>
      <c r="AB4" s="169"/>
      <c r="AC4" s="169"/>
      <c r="AD4" s="169"/>
      <c r="AE4" s="169"/>
      <c r="AF4" s="169"/>
      <c r="AG4" s="169"/>
      <c r="AH4" s="169"/>
      <c r="AI4" s="169"/>
      <c r="AJ4" s="169"/>
      <c r="AK4" s="169"/>
      <c r="AL4" s="169"/>
      <c r="AM4" s="169"/>
      <c r="AN4" s="169"/>
      <c r="AO4" s="169"/>
      <c r="AP4" s="169"/>
      <c r="AQ4" s="169"/>
      <c r="AR4" s="169"/>
      <c r="AS4" s="169"/>
      <c r="AT4" s="169"/>
      <c r="AU4" s="169"/>
      <c r="AV4" s="169"/>
      <c r="AW4" s="169"/>
      <c r="AX4" s="169"/>
      <c r="AY4" s="169"/>
      <c r="AZ4" s="169"/>
      <c r="BA4" s="169"/>
      <c r="BB4" s="169"/>
      <c r="BC4" s="169"/>
      <c r="BD4" s="169"/>
      <c r="BE4" s="169"/>
      <c r="BF4" s="169"/>
      <c r="BG4" s="169"/>
      <c r="BH4" s="169"/>
      <c r="BI4" s="169"/>
      <c r="BJ4" s="169"/>
      <c r="BK4" s="169"/>
      <c r="BL4" s="169"/>
      <c r="BM4" s="169"/>
      <c r="BN4" s="169"/>
      <c r="BO4" s="169"/>
      <c r="BP4" s="169"/>
      <c r="BQ4" s="169"/>
      <c r="BR4" s="169"/>
      <c r="BS4" s="169"/>
    </row>
    <row r="5" spans="4:71" x14ac:dyDescent="0.2">
      <c r="D5" s="223"/>
      <c r="E5" s="224" t="e">
        <f>'0920千島,東淀川'!#REF!</f>
        <v>#REF!</v>
      </c>
      <c r="F5" s="223"/>
      <c r="G5" s="224" t="e">
        <f>'0920千島,東淀川'!#REF!</f>
        <v>#REF!</v>
      </c>
      <c r="H5" s="223"/>
      <c r="I5" s="224" t="e">
        <f>'0920千島,東淀川'!#REF!</f>
        <v>#REF!</v>
      </c>
      <c r="P5" s="218"/>
      <c r="Q5" s="219" t="str">
        <f>Q1</f>
        <v>男子 選手権リーグ戦 あ</v>
      </c>
      <c r="R5" s="223"/>
      <c r="S5" s="224" t="str">
        <f>S1</f>
        <v>男子 選手権リーグ戦 い</v>
      </c>
      <c r="T5" s="223"/>
      <c r="U5" s="224" t="str">
        <f t="shared" ref="U5" si="0">U1</f>
        <v>男子 選手権リーグ戦 う</v>
      </c>
      <c r="V5" s="223"/>
      <c r="W5" s="224" t="str">
        <f t="shared" ref="W5" si="1">W1</f>
        <v>男子 選手権リーグ戦 え</v>
      </c>
      <c r="X5" s="223"/>
      <c r="Y5" s="224" t="str">
        <f t="shared" ref="Y5" si="2">Y1</f>
        <v>男子 選手権リーグ戦 お</v>
      </c>
      <c r="Z5" s="223"/>
      <c r="AA5" s="224" t="str">
        <f t="shared" ref="AA5" si="3">AA1</f>
        <v>男子 選手権リーグ戦 か</v>
      </c>
      <c r="AB5" s="223"/>
      <c r="AC5" s="224" t="str">
        <f t="shared" ref="AC5" si="4">AC1</f>
        <v>男子 選手権リーグ戦 き</v>
      </c>
      <c r="AD5" s="223"/>
      <c r="AE5" s="224" t="str">
        <f t="shared" ref="AE5" si="5">AE1</f>
        <v>男子 選手権リーグ戦 く</v>
      </c>
      <c r="AF5" s="223"/>
      <c r="AG5" s="224" t="str">
        <f t="shared" ref="AG5" si="6">AG1</f>
        <v>男子 選手権リーグ戦 け</v>
      </c>
      <c r="AH5" s="223"/>
      <c r="AI5" s="224" t="str">
        <f t="shared" ref="AI5" si="7">AI1</f>
        <v>男子 選手権リーグ戦 こ</v>
      </c>
      <c r="AJ5" s="223"/>
      <c r="AK5" s="224" t="str">
        <f t="shared" ref="AK5" si="8">AK1</f>
        <v>男子 選手権リーグ戦 さ</v>
      </c>
      <c r="AL5" s="223"/>
      <c r="AM5" s="224" t="str">
        <f t="shared" ref="AM5" si="9">AM1</f>
        <v>男子 選手権リーグ戦 し</v>
      </c>
      <c r="AN5" s="223"/>
      <c r="AO5" s="224" t="str">
        <f t="shared" ref="AO5" si="10">AO1</f>
        <v>男子 選手権リーグ戦 す</v>
      </c>
      <c r="AP5" s="223"/>
      <c r="AQ5" s="224" t="str">
        <f t="shared" ref="AQ5" si="11">AQ1</f>
        <v>男子 選手権リーグ戦 せ</v>
      </c>
      <c r="AR5" s="223"/>
      <c r="AS5" s="224" t="str">
        <f t="shared" ref="AS5" si="12">AS1</f>
        <v>男子 選手権リーグ戦 そ</v>
      </c>
      <c r="AT5" s="223"/>
      <c r="AU5" s="224" t="str">
        <f t="shared" ref="AU5" si="13">AU1</f>
        <v>男子 選手権リーグ戦 た</v>
      </c>
      <c r="AV5" s="223"/>
      <c r="AW5" s="224" t="str">
        <f t="shared" ref="AW5" si="14">AW1</f>
        <v>男子 選手権リーグ戦 ち</v>
      </c>
      <c r="AX5" s="223"/>
      <c r="AY5" s="224" t="str">
        <f t="shared" ref="AY5" si="15">AY1</f>
        <v>男子 選手権リーグ戦 つ</v>
      </c>
      <c r="AZ5" s="223"/>
      <c r="BA5" s="224" t="str">
        <f t="shared" ref="BA5" si="16">BA1</f>
        <v>男子 選手権リーグ戦 て</v>
      </c>
      <c r="BB5" s="223"/>
      <c r="BC5" s="224" t="str">
        <f t="shared" ref="BC5" si="17">BC1</f>
        <v>男子 選手権リーグ戦 と</v>
      </c>
      <c r="BD5" s="223"/>
      <c r="BE5" s="224" t="str">
        <f t="shared" ref="BE5" si="18">BE1</f>
        <v>男子 選手権リーグ戦 な</v>
      </c>
      <c r="BF5" s="223"/>
      <c r="BG5" s="224" t="str">
        <f t="shared" ref="BG5" si="19">BG1</f>
        <v>男子 選手権リーグ戦 に</v>
      </c>
      <c r="BH5" s="223"/>
      <c r="BI5" s="224" t="str">
        <f t="shared" ref="BI5" si="20">BI1</f>
        <v>男子 選手権リーグ戦 ぬ</v>
      </c>
      <c r="BJ5" s="223"/>
      <c r="BK5" s="224" t="str">
        <f t="shared" ref="BK5" si="21">BK1</f>
        <v>男子 選手権リーグ戦 ね</v>
      </c>
      <c r="BL5" s="223"/>
      <c r="BM5" s="224" t="str">
        <f t="shared" ref="BM5" si="22">BM1</f>
        <v>男子 選手権リーグ戦 の</v>
      </c>
      <c r="BN5" s="223"/>
      <c r="BO5" s="224" t="str">
        <f t="shared" ref="BO5" si="23">BO1</f>
        <v>男子 選手権リーグ戦 は</v>
      </c>
      <c r="BP5" s="223"/>
      <c r="BQ5" s="224" t="str">
        <f t="shared" ref="BQ5" si="24">BQ1</f>
        <v>女子 選手権リーグ戦 ま</v>
      </c>
      <c r="BR5" s="223"/>
      <c r="BS5" s="224" t="str">
        <f t="shared" ref="BS5" si="25">BS1</f>
        <v>女子 選手権リーグ戦 み</v>
      </c>
    </row>
    <row r="6" spans="4:71" x14ac:dyDescent="0.2">
      <c r="D6" s="101">
        <v>3</v>
      </c>
      <c r="E6" s="103" t="e">
        <f>#REF!</f>
        <v>#REF!</v>
      </c>
      <c r="F6" s="101">
        <v>3</v>
      </c>
      <c r="G6" s="103" t="e">
        <f>#REF!</f>
        <v>#REF!</v>
      </c>
      <c r="H6" s="101">
        <v>3</v>
      </c>
      <c r="I6" s="103" t="e">
        <f>#REF!</f>
        <v>#REF!</v>
      </c>
      <c r="P6" s="101">
        <v>3</v>
      </c>
      <c r="Q6" s="103" t="e">
        <f>#REF!</f>
        <v>#REF!</v>
      </c>
      <c r="R6" s="101">
        <v>3</v>
      </c>
      <c r="S6" s="103" t="e">
        <f>#REF!</f>
        <v>#REF!</v>
      </c>
      <c r="T6" s="101">
        <v>3</v>
      </c>
      <c r="U6" s="103" t="e">
        <f>#REF!</f>
        <v>#REF!</v>
      </c>
      <c r="V6" s="101">
        <v>3</v>
      </c>
      <c r="W6" s="103" t="e">
        <f>#REF!</f>
        <v>#REF!</v>
      </c>
      <c r="X6" s="101">
        <v>3</v>
      </c>
      <c r="Y6" s="103" t="e">
        <f>#REF!</f>
        <v>#REF!</v>
      </c>
      <c r="Z6" s="101">
        <v>3</v>
      </c>
      <c r="AA6" s="103" t="e">
        <f>#REF!</f>
        <v>#REF!</v>
      </c>
      <c r="AB6" s="101">
        <v>3</v>
      </c>
      <c r="AC6" s="103" t="e">
        <f>#REF!</f>
        <v>#REF!</v>
      </c>
      <c r="AD6" s="101">
        <v>3</v>
      </c>
      <c r="AE6" s="103" t="e">
        <f>#REF!</f>
        <v>#REF!</v>
      </c>
      <c r="AF6" s="101">
        <v>3</v>
      </c>
      <c r="AG6" s="103" t="e">
        <f>#REF!</f>
        <v>#REF!</v>
      </c>
      <c r="AH6" s="101">
        <v>3</v>
      </c>
      <c r="AI6" s="103" t="e">
        <f>#REF!</f>
        <v>#REF!</v>
      </c>
      <c r="AJ6" s="101">
        <v>3</v>
      </c>
      <c r="AK6" s="103" t="e">
        <f>#REF!</f>
        <v>#REF!</v>
      </c>
      <c r="AL6" s="101">
        <v>3</v>
      </c>
      <c r="AM6" s="103" t="e">
        <f>#REF!</f>
        <v>#REF!</v>
      </c>
      <c r="AN6" s="101">
        <v>3</v>
      </c>
      <c r="AO6" s="103" t="e">
        <f>#REF!</f>
        <v>#REF!</v>
      </c>
      <c r="AP6" s="101">
        <v>3</v>
      </c>
      <c r="AQ6" s="103" t="e">
        <f>#REF!</f>
        <v>#REF!</v>
      </c>
      <c r="AR6" s="101">
        <v>3</v>
      </c>
      <c r="AS6" s="103" t="e">
        <f>#REF!</f>
        <v>#REF!</v>
      </c>
      <c r="AT6" s="101">
        <v>3</v>
      </c>
      <c r="AU6" s="103" t="e">
        <f>#REF!</f>
        <v>#REF!</v>
      </c>
      <c r="AV6" s="101">
        <v>3</v>
      </c>
      <c r="AW6" s="103" t="e">
        <f>#REF!</f>
        <v>#REF!</v>
      </c>
      <c r="AX6" s="101">
        <v>3</v>
      </c>
      <c r="AY6" s="103" t="e">
        <f>#REF!</f>
        <v>#REF!</v>
      </c>
      <c r="AZ6" s="101">
        <v>3</v>
      </c>
      <c r="BA6" s="103" t="e">
        <f>#REF!</f>
        <v>#REF!</v>
      </c>
      <c r="BB6" s="101">
        <v>3</v>
      </c>
      <c r="BC6" s="103" t="e">
        <f>#REF!</f>
        <v>#REF!</v>
      </c>
      <c r="BD6" s="101">
        <v>3</v>
      </c>
      <c r="BE6" s="103" t="e">
        <f>#REF!</f>
        <v>#REF!</v>
      </c>
      <c r="BF6" s="101">
        <v>3</v>
      </c>
      <c r="BG6" s="103" t="e">
        <f>#REF!</f>
        <v>#REF!</v>
      </c>
      <c r="BH6" s="101">
        <v>3</v>
      </c>
      <c r="BI6" s="103" t="e">
        <f>#REF!</f>
        <v>#REF!</v>
      </c>
      <c r="BJ6" s="101">
        <v>3</v>
      </c>
      <c r="BK6" s="103" t="e">
        <f>#REF!</f>
        <v>#REF!</v>
      </c>
      <c r="BL6" s="101">
        <v>3</v>
      </c>
      <c r="BM6" s="103" t="e">
        <f>#REF!</f>
        <v>#REF!</v>
      </c>
      <c r="BN6" s="101">
        <v>3</v>
      </c>
      <c r="BO6" s="103" t="e">
        <f>#REF!</f>
        <v>#REF!</v>
      </c>
      <c r="BP6" s="101">
        <v>3</v>
      </c>
      <c r="BQ6" s="103" t="e">
        <f>#REF!</f>
        <v>#REF!</v>
      </c>
      <c r="BR6" s="101">
        <v>3</v>
      </c>
      <c r="BS6" s="103" t="e">
        <f>#REF!</f>
        <v>#REF!</v>
      </c>
    </row>
    <row r="7" spans="4:71" x14ac:dyDescent="0.2">
      <c r="D7" s="100">
        <v>4</v>
      </c>
      <c r="E7" s="104">
        <v>4</v>
      </c>
      <c r="F7" s="100">
        <v>4</v>
      </c>
      <c r="G7" s="104">
        <v>4</v>
      </c>
      <c r="H7" s="100">
        <v>4</v>
      </c>
      <c r="I7" s="104">
        <v>4</v>
      </c>
      <c r="P7" s="100">
        <v>4</v>
      </c>
      <c r="Q7" s="105" t="e">
        <f>#REF!</f>
        <v>#REF!</v>
      </c>
      <c r="R7" s="100">
        <v>4</v>
      </c>
      <c r="S7" s="105" t="e">
        <f>#REF!</f>
        <v>#REF!</v>
      </c>
      <c r="T7" s="100">
        <v>4</v>
      </c>
      <c r="U7" s="105" t="e">
        <f>#REF!</f>
        <v>#REF!</v>
      </c>
      <c r="V7" s="100">
        <v>4</v>
      </c>
      <c r="W7" s="105" t="e">
        <f>#REF!</f>
        <v>#REF!</v>
      </c>
      <c r="X7" s="100">
        <v>4</v>
      </c>
      <c r="Y7" s="105" t="e">
        <f>#REF!</f>
        <v>#REF!</v>
      </c>
      <c r="Z7" s="100">
        <v>4</v>
      </c>
      <c r="AA7" s="105" t="e">
        <f>#REF!</f>
        <v>#REF!</v>
      </c>
      <c r="AB7" s="100">
        <v>4</v>
      </c>
      <c r="AC7" s="105" t="e">
        <f>#REF!</f>
        <v>#REF!</v>
      </c>
      <c r="AD7" s="100">
        <v>4</v>
      </c>
      <c r="AE7" s="105" t="e">
        <f>#REF!</f>
        <v>#REF!</v>
      </c>
      <c r="AF7" s="100">
        <v>4</v>
      </c>
      <c r="AG7" s="105" t="e">
        <f>#REF!</f>
        <v>#REF!</v>
      </c>
      <c r="AH7" s="100">
        <v>4</v>
      </c>
      <c r="AI7" s="105" t="e">
        <f>#REF!</f>
        <v>#REF!</v>
      </c>
      <c r="AJ7" s="100">
        <v>4</v>
      </c>
      <c r="AK7" s="105" t="e">
        <f>#REF!</f>
        <v>#REF!</v>
      </c>
      <c r="AL7" s="100">
        <v>4</v>
      </c>
      <c r="AM7" s="105" t="e">
        <f>#REF!</f>
        <v>#REF!</v>
      </c>
      <c r="AN7" s="100">
        <v>4</v>
      </c>
      <c r="AO7" s="105" t="e">
        <f>#REF!</f>
        <v>#REF!</v>
      </c>
      <c r="AP7" s="100">
        <v>4</v>
      </c>
      <c r="AQ7" s="105" t="e">
        <f>#REF!</f>
        <v>#REF!</v>
      </c>
      <c r="AR7" s="100">
        <v>4</v>
      </c>
      <c r="AS7" s="105" t="e">
        <f>#REF!</f>
        <v>#REF!</v>
      </c>
      <c r="AT7" s="100">
        <v>4</v>
      </c>
      <c r="AU7" s="105" t="e">
        <f>#REF!</f>
        <v>#REF!</v>
      </c>
      <c r="AV7" s="100">
        <v>4</v>
      </c>
      <c r="AW7" s="105" t="e">
        <f>#REF!</f>
        <v>#REF!</v>
      </c>
      <c r="AX7" s="100">
        <v>4</v>
      </c>
      <c r="AY7" s="105" t="e">
        <f>#REF!</f>
        <v>#REF!</v>
      </c>
      <c r="AZ7" s="100">
        <v>4</v>
      </c>
      <c r="BA7" s="105" t="e">
        <f>#REF!</f>
        <v>#REF!</v>
      </c>
      <c r="BB7" s="100">
        <v>4</v>
      </c>
      <c r="BC7" s="105" t="e">
        <f>#REF!</f>
        <v>#REF!</v>
      </c>
      <c r="BD7" s="100">
        <v>4</v>
      </c>
      <c r="BE7" s="105" t="e">
        <f>#REF!</f>
        <v>#REF!</v>
      </c>
      <c r="BF7" s="100">
        <v>4</v>
      </c>
      <c r="BG7" s="105" t="e">
        <f>#REF!</f>
        <v>#REF!</v>
      </c>
      <c r="BH7" s="100">
        <v>4</v>
      </c>
      <c r="BI7" s="105" t="e">
        <f>#REF!</f>
        <v>#REF!</v>
      </c>
      <c r="BJ7" s="100">
        <v>4</v>
      </c>
      <c r="BK7" s="105" t="e">
        <f>#REF!</f>
        <v>#REF!</v>
      </c>
      <c r="BL7" s="100">
        <v>4</v>
      </c>
      <c r="BM7" s="105" t="e">
        <f>#REF!</f>
        <v>#REF!</v>
      </c>
      <c r="BN7" s="100">
        <v>4</v>
      </c>
      <c r="BO7" s="105" t="e">
        <f>#REF!</f>
        <v>#REF!</v>
      </c>
      <c r="BP7" s="100">
        <v>4</v>
      </c>
      <c r="BQ7" s="105" t="e">
        <f>#REF!</f>
        <v>#REF!</v>
      </c>
      <c r="BR7" s="100">
        <v>4</v>
      </c>
      <c r="BS7" s="105" t="e">
        <f>#REF!</f>
        <v>#REF!</v>
      </c>
    </row>
    <row r="8" spans="4:71" ht="32.25" customHeight="1" thickBot="1" x14ac:dyDescent="0.25">
      <c r="D8" s="121"/>
      <c r="E8" s="121"/>
      <c r="F8" s="121"/>
      <c r="G8" s="121"/>
      <c r="H8" s="121"/>
      <c r="I8" s="121"/>
      <c r="J8" s="121"/>
      <c r="K8" s="121"/>
      <c r="L8" s="121"/>
      <c r="M8" s="121"/>
      <c r="N8" s="121"/>
      <c r="O8" s="121"/>
      <c r="P8" s="121"/>
      <c r="Q8" s="246"/>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row>
    <row r="9" spans="4:71" x14ac:dyDescent="0.2">
      <c r="D9" s="223"/>
      <c r="E9" s="224" t="e">
        <f t="shared" ref="E9" si="26">E5</f>
        <v>#REF!</v>
      </c>
      <c r="F9" s="223"/>
      <c r="G9" s="224" t="e">
        <f t="shared" ref="G9" si="27">G5</f>
        <v>#REF!</v>
      </c>
      <c r="H9" s="223"/>
      <c r="I9" s="224" t="e">
        <f>I5</f>
        <v>#REF!</v>
      </c>
      <c r="P9" s="218"/>
      <c r="Q9" s="219" t="str">
        <f>Q5</f>
        <v>男子 選手権リーグ戦 あ</v>
      </c>
      <c r="R9" s="218"/>
      <c r="S9" s="219" t="str">
        <f t="shared" ref="S9" si="28">S5</f>
        <v>男子 選手権リーグ戦 い</v>
      </c>
      <c r="T9" s="218"/>
      <c r="U9" s="219" t="str">
        <f t="shared" ref="U9" si="29">U5</f>
        <v>男子 選手権リーグ戦 う</v>
      </c>
      <c r="V9" s="218"/>
      <c r="W9" s="219" t="str">
        <f t="shared" ref="W9" si="30">W5</f>
        <v>男子 選手権リーグ戦 え</v>
      </c>
      <c r="X9" s="218"/>
      <c r="Y9" s="219" t="str">
        <f t="shared" ref="Y9" si="31">Y5</f>
        <v>男子 選手権リーグ戦 お</v>
      </c>
      <c r="Z9" s="218"/>
      <c r="AA9" s="219" t="str">
        <f t="shared" ref="AA9" si="32">AA5</f>
        <v>男子 選手権リーグ戦 か</v>
      </c>
      <c r="AB9" s="218"/>
      <c r="AC9" s="219" t="str">
        <f t="shared" ref="AC9" si="33">AC5</f>
        <v>男子 選手権リーグ戦 き</v>
      </c>
      <c r="AD9" s="218"/>
      <c r="AE9" s="219" t="str">
        <f t="shared" ref="AE9" si="34">AE5</f>
        <v>男子 選手権リーグ戦 く</v>
      </c>
      <c r="AF9" s="218"/>
      <c r="AG9" s="219" t="str">
        <f t="shared" ref="AG9" si="35">AG5</f>
        <v>男子 選手権リーグ戦 け</v>
      </c>
      <c r="AH9" s="218"/>
      <c r="AI9" s="219" t="str">
        <f t="shared" ref="AI9" si="36">AI5</f>
        <v>男子 選手権リーグ戦 こ</v>
      </c>
      <c r="AJ9" s="218"/>
      <c r="AK9" s="219" t="str">
        <f t="shared" ref="AK9" si="37">AK5</f>
        <v>男子 選手権リーグ戦 さ</v>
      </c>
      <c r="AL9" s="218"/>
      <c r="AM9" s="219" t="str">
        <f t="shared" ref="AM9" si="38">AM5</f>
        <v>男子 選手権リーグ戦 し</v>
      </c>
      <c r="AN9" s="218"/>
      <c r="AO9" s="219" t="str">
        <f t="shared" ref="AO9" si="39">AO5</f>
        <v>男子 選手権リーグ戦 す</v>
      </c>
      <c r="AP9" s="218"/>
      <c r="AQ9" s="219" t="str">
        <f t="shared" ref="AQ9" si="40">AQ5</f>
        <v>男子 選手権リーグ戦 せ</v>
      </c>
      <c r="AR9" s="218"/>
      <c r="AS9" s="219" t="str">
        <f t="shared" ref="AS9" si="41">AS5</f>
        <v>男子 選手権リーグ戦 そ</v>
      </c>
      <c r="AT9" s="218"/>
      <c r="AU9" s="219" t="str">
        <f t="shared" ref="AU9" si="42">AU5</f>
        <v>男子 選手権リーグ戦 た</v>
      </c>
      <c r="AV9" s="218"/>
      <c r="AW9" s="219" t="str">
        <f t="shared" ref="AW9" si="43">AW5</f>
        <v>男子 選手権リーグ戦 ち</v>
      </c>
      <c r="AX9" s="218"/>
      <c r="AY9" s="219" t="str">
        <f t="shared" ref="AY9" si="44">AY5</f>
        <v>男子 選手権リーグ戦 つ</v>
      </c>
      <c r="AZ9" s="218"/>
      <c r="BA9" s="219" t="str">
        <f t="shared" ref="BA9" si="45">BA5</f>
        <v>男子 選手権リーグ戦 て</v>
      </c>
      <c r="BB9" s="218"/>
      <c r="BC9" s="219" t="str">
        <f t="shared" ref="BC9" si="46">BC5</f>
        <v>男子 選手権リーグ戦 と</v>
      </c>
      <c r="BD9" s="218"/>
      <c r="BE9" s="219" t="str">
        <f t="shared" ref="BE9" si="47">BE5</f>
        <v>男子 選手権リーグ戦 な</v>
      </c>
      <c r="BF9" s="218"/>
      <c r="BG9" s="219" t="str">
        <f t="shared" ref="BG9" si="48">BG5</f>
        <v>男子 選手権リーグ戦 に</v>
      </c>
      <c r="BH9" s="218"/>
      <c r="BI9" s="219" t="str">
        <f t="shared" ref="BI9" si="49">BI5</f>
        <v>男子 選手権リーグ戦 ぬ</v>
      </c>
      <c r="BJ9" s="218"/>
      <c r="BK9" s="219" t="str">
        <f t="shared" ref="BK9" si="50">BK5</f>
        <v>男子 選手権リーグ戦 ね</v>
      </c>
      <c r="BL9" s="218"/>
      <c r="BM9" s="219" t="str">
        <f t="shared" ref="BM9" si="51">BM5</f>
        <v>男子 選手権リーグ戦 の</v>
      </c>
      <c r="BN9" s="218"/>
      <c r="BO9" s="219" t="str">
        <f t="shared" ref="BO9:BS9" si="52">BO5</f>
        <v>男子 選手権リーグ戦 は</v>
      </c>
      <c r="BP9" s="223"/>
      <c r="BQ9" s="224" t="str">
        <f t="shared" si="52"/>
        <v>女子 選手権リーグ戦 ま</v>
      </c>
      <c r="BR9" s="223"/>
      <c r="BS9" s="224" t="str">
        <f t="shared" si="52"/>
        <v>女子 選手権リーグ戦 み</v>
      </c>
    </row>
    <row r="10" spans="4:71" x14ac:dyDescent="0.2">
      <c r="D10" s="101">
        <v>2</v>
      </c>
      <c r="E10" s="103" t="e">
        <f>'0920千島,東淀川'!#REF!</f>
        <v>#REF!</v>
      </c>
      <c r="F10" s="101">
        <v>2</v>
      </c>
      <c r="G10" s="103" t="e">
        <f>'0920千島,東淀川'!#REF!</f>
        <v>#REF!</v>
      </c>
      <c r="H10" s="101">
        <v>2</v>
      </c>
      <c r="I10" s="103" t="e">
        <f>'0920千島,東淀川'!#REF!</f>
        <v>#REF!</v>
      </c>
      <c r="P10" s="101">
        <v>2</v>
      </c>
      <c r="Q10" s="103" t="e">
        <f>Q2</f>
        <v>#REF!</v>
      </c>
      <c r="R10" s="101">
        <v>2</v>
      </c>
      <c r="S10" s="103" t="e">
        <f>S2</f>
        <v>#REF!</v>
      </c>
      <c r="T10" s="101">
        <v>2</v>
      </c>
      <c r="U10" s="103" t="e">
        <f>U2</f>
        <v>#REF!</v>
      </c>
      <c r="V10" s="101">
        <v>2</v>
      </c>
      <c r="W10" s="103" t="e">
        <f>W2</f>
        <v>#REF!</v>
      </c>
      <c r="X10" s="101">
        <v>2</v>
      </c>
      <c r="Y10" s="103" t="e">
        <f>Y2</f>
        <v>#REF!</v>
      </c>
      <c r="Z10" s="101">
        <v>2</v>
      </c>
      <c r="AA10" s="103" t="e">
        <f>AA2</f>
        <v>#REF!</v>
      </c>
      <c r="AB10" s="101">
        <v>2</v>
      </c>
      <c r="AC10" s="103" t="e">
        <f>AC2</f>
        <v>#REF!</v>
      </c>
      <c r="AD10" s="101">
        <v>2</v>
      </c>
      <c r="AE10" s="103" t="e">
        <f>AE2</f>
        <v>#REF!</v>
      </c>
      <c r="AF10" s="101">
        <v>2</v>
      </c>
      <c r="AG10" s="103" t="e">
        <f>AG2</f>
        <v>#REF!</v>
      </c>
      <c r="AH10" s="101">
        <v>2</v>
      </c>
      <c r="AI10" s="103" t="e">
        <f>AI2</f>
        <v>#REF!</v>
      </c>
      <c r="AJ10" s="101">
        <v>2</v>
      </c>
      <c r="AK10" s="103" t="e">
        <f>AK2</f>
        <v>#REF!</v>
      </c>
      <c r="AL10" s="101">
        <v>2</v>
      </c>
      <c r="AM10" s="103" t="e">
        <f>AM2</f>
        <v>#REF!</v>
      </c>
      <c r="AN10" s="101">
        <v>2</v>
      </c>
      <c r="AO10" s="103" t="e">
        <f>AO2</f>
        <v>#REF!</v>
      </c>
      <c r="AP10" s="101">
        <v>2</v>
      </c>
      <c r="AQ10" s="103" t="e">
        <f>AQ2</f>
        <v>#REF!</v>
      </c>
      <c r="AR10" s="101">
        <v>2</v>
      </c>
      <c r="AS10" s="103" t="e">
        <f>AS2</f>
        <v>#REF!</v>
      </c>
      <c r="AT10" s="101">
        <v>2</v>
      </c>
      <c r="AU10" s="103" t="e">
        <f>AU2</f>
        <v>#REF!</v>
      </c>
      <c r="AV10" s="101">
        <v>2</v>
      </c>
      <c r="AW10" s="103" t="e">
        <f>AW2</f>
        <v>#REF!</v>
      </c>
      <c r="AX10" s="101">
        <v>2</v>
      </c>
      <c r="AY10" s="103" t="e">
        <f>AY2</f>
        <v>#REF!</v>
      </c>
      <c r="AZ10" s="101">
        <v>2</v>
      </c>
      <c r="BA10" s="103" t="e">
        <f>BA2</f>
        <v>#REF!</v>
      </c>
      <c r="BB10" s="101">
        <v>2</v>
      </c>
      <c r="BC10" s="103" t="e">
        <f>BC2</f>
        <v>#REF!</v>
      </c>
      <c r="BD10" s="101">
        <v>2</v>
      </c>
      <c r="BE10" s="103" t="e">
        <f>BE2</f>
        <v>#REF!</v>
      </c>
      <c r="BF10" s="101">
        <v>2</v>
      </c>
      <c r="BG10" s="103" t="e">
        <f>BG2</f>
        <v>#REF!</v>
      </c>
      <c r="BH10" s="101">
        <v>2</v>
      </c>
      <c r="BI10" s="103" t="e">
        <f>BI2</f>
        <v>#REF!</v>
      </c>
      <c r="BJ10" s="101">
        <v>2</v>
      </c>
      <c r="BK10" s="103" t="e">
        <f>BK2</f>
        <v>#REF!</v>
      </c>
      <c r="BL10" s="101">
        <v>2</v>
      </c>
      <c r="BM10" s="103" t="e">
        <f>BM2</f>
        <v>#REF!</v>
      </c>
      <c r="BN10" s="101">
        <v>2</v>
      </c>
      <c r="BO10" s="103" t="e">
        <f>BO2</f>
        <v>#REF!</v>
      </c>
      <c r="BP10" s="101">
        <v>2</v>
      </c>
      <c r="BQ10" s="103" t="e">
        <f t="shared" ref="BQ10" si="53">BQ2</f>
        <v>#REF!</v>
      </c>
      <c r="BR10" s="101">
        <v>2</v>
      </c>
      <c r="BS10" s="103" t="e">
        <f t="shared" ref="BS10" si="54">BS2</f>
        <v>#REF!</v>
      </c>
    </row>
    <row r="11" spans="4:71" x14ac:dyDescent="0.2">
      <c r="D11" s="100">
        <v>4</v>
      </c>
      <c r="E11" s="104">
        <f t="shared" ref="E11" si="55">E7</f>
        <v>4</v>
      </c>
      <c r="F11" s="100">
        <v>4</v>
      </c>
      <c r="G11" s="104">
        <f t="shared" ref="G11" si="56">G7</f>
        <v>4</v>
      </c>
      <c r="H11" s="100">
        <v>4</v>
      </c>
      <c r="I11" s="104">
        <f>I7</f>
        <v>4</v>
      </c>
      <c r="P11" s="100">
        <v>4</v>
      </c>
      <c r="Q11" s="104" t="e">
        <f>Q7</f>
        <v>#REF!</v>
      </c>
      <c r="R11" s="100">
        <v>4</v>
      </c>
      <c r="S11" s="104" t="e">
        <f t="shared" ref="S11" si="57">S7</f>
        <v>#REF!</v>
      </c>
      <c r="T11" s="100">
        <v>4</v>
      </c>
      <c r="U11" s="104" t="e">
        <f t="shared" ref="U11" si="58">U7</f>
        <v>#REF!</v>
      </c>
      <c r="V11" s="100">
        <v>4</v>
      </c>
      <c r="W11" s="104" t="e">
        <f t="shared" ref="W11" si="59">W7</f>
        <v>#REF!</v>
      </c>
      <c r="X11" s="100">
        <v>4</v>
      </c>
      <c r="Y11" s="104" t="e">
        <f t="shared" ref="Y11" si="60">Y7</f>
        <v>#REF!</v>
      </c>
      <c r="Z11" s="100">
        <v>4</v>
      </c>
      <c r="AA11" s="104" t="e">
        <f t="shared" ref="AA11" si="61">AA7</f>
        <v>#REF!</v>
      </c>
      <c r="AB11" s="100">
        <v>4</v>
      </c>
      <c r="AC11" s="104" t="e">
        <f t="shared" ref="AC11" si="62">AC7</f>
        <v>#REF!</v>
      </c>
      <c r="AD11" s="100">
        <v>4</v>
      </c>
      <c r="AE11" s="104" t="e">
        <f t="shared" ref="AE11" si="63">AE7</f>
        <v>#REF!</v>
      </c>
      <c r="AF11" s="100">
        <v>4</v>
      </c>
      <c r="AG11" s="104" t="e">
        <f t="shared" ref="AG11" si="64">AG7</f>
        <v>#REF!</v>
      </c>
      <c r="AH11" s="100">
        <v>4</v>
      </c>
      <c r="AI11" s="104" t="e">
        <f t="shared" ref="AI11" si="65">AI7</f>
        <v>#REF!</v>
      </c>
      <c r="AJ11" s="100">
        <v>4</v>
      </c>
      <c r="AK11" s="104" t="e">
        <f t="shared" ref="AK11" si="66">AK7</f>
        <v>#REF!</v>
      </c>
      <c r="AL11" s="100">
        <v>4</v>
      </c>
      <c r="AM11" s="104" t="e">
        <f t="shared" ref="AM11" si="67">AM7</f>
        <v>#REF!</v>
      </c>
      <c r="AN11" s="100">
        <v>4</v>
      </c>
      <c r="AO11" s="104" t="e">
        <f t="shared" ref="AO11" si="68">AO7</f>
        <v>#REF!</v>
      </c>
      <c r="AP11" s="100">
        <v>4</v>
      </c>
      <c r="AQ11" s="104" t="e">
        <f t="shared" ref="AQ11" si="69">AQ7</f>
        <v>#REF!</v>
      </c>
      <c r="AR11" s="100">
        <v>4</v>
      </c>
      <c r="AS11" s="104" t="e">
        <f t="shared" ref="AS11" si="70">AS7</f>
        <v>#REF!</v>
      </c>
      <c r="AT11" s="100">
        <v>4</v>
      </c>
      <c r="AU11" s="104" t="e">
        <f t="shared" ref="AU11" si="71">AU7</f>
        <v>#REF!</v>
      </c>
      <c r="AV11" s="100">
        <v>4</v>
      </c>
      <c r="AW11" s="104" t="e">
        <f t="shared" ref="AW11" si="72">AW7</f>
        <v>#REF!</v>
      </c>
      <c r="AX11" s="100">
        <v>4</v>
      </c>
      <c r="AY11" s="104" t="e">
        <f t="shared" ref="AY11" si="73">AY7</f>
        <v>#REF!</v>
      </c>
      <c r="AZ11" s="100">
        <v>4</v>
      </c>
      <c r="BA11" s="104" t="e">
        <f t="shared" ref="BA11" si="74">BA7</f>
        <v>#REF!</v>
      </c>
      <c r="BB11" s="100">
        <v>4</v>
      </c>
      <c r="BC11" s="104" t="e">
        <f t="shared" ref="BC11" si="75">BC7</f>
        <v>#REF!</v>
      </c>
      <c r="BD11" s="100">
        <v>4</v>
      </c>
      <c r="BE11" s="104" t="e">
        <f t="shared" ref="BE11" si="76">BE7</f>
        <v>#REF!</v>
      </c>
      <c r="BF11" s="100">
        <v>4</v>
      </c>
      <c r="BG11" s="104" t="e">
        <f t="shared" ref="BG11" si="77">BG7</f>
        <v>#REF!</v>
      </c>
      <c r="BH11" s="100">
        <v>4</v>
      </c>
      <c r="BI11" s="104" t="e">
        <f t="shared" ref="BI11" si="78">BI7</f>
        <v>#REF!</v>
      </c>
      <c r="BJ11" s="100">
        <v>4</v>
      </c>
      <c r="BK11" s="104" t="e">
        <f t="shared" ref="BK11" si="79">BK7</f>
        <v>#REF!</v>
      </c>
      <c r="BL11" s="100">
        <v>4</v>
      </c>
      <c r="BM11" s="104" t="e">
        <f t="shared" ref="BM11" si="80">BM7</f>
        <v>#REF!</v>
      </c>
      <c r="BN11" s="100">
        <v>4</v>
      </c>
      <c r="BO11" s="104" t="e">
        <f t="shared" ref="BO11:BS11" si="81">BO7</f>
        <v>#REF!</v>
      </c>
      <c r="BP11" s="100">
        <v>4</v>
      </c>
      <c r="BQ11" s="104" t="e">
        <f t="shared" si="81"/>
        <v>#REF!</v>
      </c>
      <c r="BR11" s="100">
        <v>4</v>
      </c>
      <c r="BS11" s="104" t="e">
        <f t="shared" si="81"/>
        <v>#REF!</v>
      </c>
    </row>
    <row r="12" spans="4:71" ht="15" thickBot="1" x14ac:dyDescent="0.25">
      <c r="D12" s="93"/>
      <c r="E12" s="6"/>
      <c r="F12" s="93"/>
      <c r="G12" s="6"/>
      <c r="H12" s="93"/>
      <c r="I12" s="6"/>
      <c r="J12" s="93"/>
      <c r="K12" s="6"/>
      <c r="L12" s="93"/>
      <c r="M12" s="6"/>
      <c r="N12" s="93"/>
      <c r="O12" s="6"/>
      <c r="P12" s="93"/>
      <c r="Q12" s="6"/>
      <c r="R12" s="93"/>
      <c r="S12" s="6"/>
      <c r="T12" s="93"/>
      <c r="U12" s="6"/>
      <c r="V12" s="93"/>
      <c r="W12" s="6"/>
      <c r="X12" s="93"/>
      <c r="Y12" s="6"/>
      <c r="Z12" s="93"/>
      <c r="AA12" s="6"/>
      <c r="AB12" s="93"/>
      <c r="AC12" s="6"/>
      <c r="AD12" s="93"/>
      <c r="AE12" s="6"/>
      <c r="AF12" s="93"/>
      <c r="AG12" s="6"/>
      <c r="AH12" s="93"/>
      <c r="AI12" s="6"/>
      <c r="AJ12" s="93"/>
      <c r="AK12" s="6"/>
      <c r="AL12" s="93"/>
      <c r="AM12" s="6"/>
      <c r="AN12" s="93"/>
      <c r="AO12" s="6"/>
      <c r="AP12" s="93"/>
      <c r="AQ12" s="6"/>
      <c r="AR12" s="93"/>
      <c r="AS12" s="6"/>
      <c r="AT12" s="93"/>
      <c r="AU12" s="6"/>
      <c r="AV12" s="93"/>
      <c r="AW12" s="6"/>
      <c r="AX12" s="93"/>
      <c r="AY12" s="6"/>
      <c r="AZ12" s="93"/>
      <c r="BA12" s="6"/>
      <c r="BB12" s="93"/>
      <c r="BC12" s="6"/>
      <c r="BD12" s="93"/>
      <c r="BE12" s="6"/>
      <c r="BF12" s="93"/>
      <c r="BG12" s="6"/>
      <c r="BH12" s="93"/>
      <c r="BI12" s="6"/>
      <c r="BJ12" s="93"/>
      <c r="BK12" s="6"/>
      <c r="BL12" s="93"/>
      <c r="BM12" s="6"/>
      <c r="BN12" s="93"/>
      <c r="BO12" s="6"/>
      <c r="BP12" s="93"/>
      <c r="BQ12" s="6"/>
      <c r="BR12" s="93"/>
      <c r="BS12" s="6"/>
    </row>
    <row r="13" spans="4:71" x14ac:dyDescent="0.2">
      <c r="P13" s="218"/>
      <c r="Q13" s="219" t="str">
        <f>Q9</f>
        <v>男子 選手権リーグ戦 あ</v>
      </c>
      <c r="R13" s="218"/>
      <c r="S13" s="219" t="str">
        <f t="shared" ref="S13" si="82">S9</f>
        <v>男子 選手権リーグ戦 い</v>
      </c>
      <c r="T13" s="218"/>
      <c r="U13" s="219" t="str">
        <f t="shared" ref="U13" si="83">U9</f>
        <v>男子 選手権リーグ戦 う</v>
      </c>
      <c r="V13" s="218"/>
      <c r="W13" s="219" t="str">
        <f t="shared" ref="W13" si="84">W9</f>
        <v>男子 選手権リーグ戦 え</v>
      </c>
      <c r="X13" s="218"/>
      <c r="Y13" s="219" t="str">
        <f t="shared" ref="Y13" si="85">Y9</f>
        <v>男子 選手権リーグ戦 お</v>
      </c>
      <c r="Z13" s="218"/>
      <c r="AA13" s="219" t="str">
        <f t="shared" ref="AA13" si="86">AA9</f>
        <v>男子 選手権リーグ戦 か</v>
      </c>
      <c r="AB13" s="218"/>
      <c r="AC13" s="219" t="str">
        <f t="shared" ref="AC13" si="87">AC9</f>
        <v>男子 選手権リーグ戦 き</v>
      </c>
      <c r="AD13" s="218"/>
      <c r="AE13" s="219" t="str">
        <f t="shared" ref="AE13" si="88">AE9</f>
        <v>男子 選手権リーグ戦 く</v>
      </c>
      <c r="AF13" s="218"/>
      <c r="AG13" s="219" t="str">
        <f t="shared" ref="AG13" si="89">AG9</f>
        <v>男子 選手権リーグ戦 け</v>
      </c>
      <c r="AH13" s="218"/>
      <c r="AI13" s="219" t="str">
        <f t="shared" ref="AI13" si="90">AI9</f>
        <v>男子 選手権リーグ戦 こ</v>
      </c>
      <c r="AJ13" s="218"/>
      <c r="AK13" s="219" t="str">
        <f t="shared" ref="AK13" si="91">AK9</f>
        <v>男子 選手権リーグ戦 さ</v>
      </c>
      <c r="AL13" s="218"/>
      <c r="AM13" s="219" t="str">
        <f t="shared" ref="AM13" si="92">AM9</f>
        <v>男子 選手権リーグ戦 し</v>
      </c>
      <c r="AN13" s="218"/>
      <c r="AO13" s="219" t="str">
        <f t="shared" ref="AO13" si="93">AO9</f>
        <v>男子 選手権リーグ戦 す</v>
      </c>
      <c r="AP13" s="218"/>
      <c r="AQ13" s="219" t="str">
        <f t="shared" ref="AQ13" si="94">AQ9</f>
        <v>男子 選手権リーグ戦 せ</v>
      </c>
      <c r="AR13" s="218"/>
      <c r="AS13" s="219" t="str">
        <f t="shared" ref="AS13" si="95">AS9</f>
        <v>男子 選手権リーグ戦 そ</v>
      </c>
      <c r="AT13" s="218"/>
      <c r="AU13" s="219" t="str">
        <f t="shared" ref="AU13" si="96">AU9</f>
        <v>男子 選手権リーグ戦 た</v>
      </c>
      <c r="AV13" s="218"/>
      <c r="AW13" s="219" t="str">
        <f t="shared" ref="AW13" si="97">AW9</f>
        <v>男子 選手権リーグ戦 ち</v>
      </c>
      <c r="AX13" s="218"/>
      <c r="AY13" s="219" t="str">
        <f t="shared" ref="AY13" si="98">AY9</f>
        <v>男子 選手権リーグ戦 つ</v>
      </c>
      <c r="AZ13" s="218"/>
      <c r="BA13" s="219" t="str">
        <f t="shared" ref="BA13" si="99">BA9</f>
        <v>男子 選手権リーグ戦 て</v>
      </c>
      <c r="BB13" s="218"/>
      <c r="BC13" s="219" t="str">
        <f t="shared" ref="BC13" si="100">BC9</f>
        <v>男子 選手権リーグ戦 と</v>
      </c>
      <c r="BD13" s="218"/>
      <c r="BE13" s="219" t="str">
        <f t="shared" ref="BE13" si="101">BE9</f>
        <v>男子 選手権リーグ戦 な</v>
      </c>
      <c r="BF13" s="218"/>
      <c r="BG13" s="219" t="str">
        <f t="shared" ref="BG13" si="102">BG9</f>
        <v>男子 選手権リーグ戦 に</v>
      </c>
      <c r="BH13" s="218"/>
      <c r="BI13" s="219" t="str">
        <f t="shared" ref="BI13" si="103">BI9</f>
        <v>男子 選手権リーグ戦 ぬ</v>
      </c>
      <c r="BJ13" s="218"/>
      <c r="BK13" s="219" t="str">
        <f t="shared" ref="BK13" si="104">BK9</f>
        <v>男子 選手権リーグ戦 ね</v>
      </c>
      <c r="BL13" s="218"/>
      <c r="BM13" s="219" t="str">
        <f t="shared" ref="BM13" si="105">BM9</f>
        <v>男子 選手権リーグ戦 の</v>
      </c>
      <c r="BN13" s="218"/>
      <c r="BO13" s="219" t="str">
        <f t="shared" ref="BO13:BS13" si="106">BO9</f>
        <v>男子 選手権リーグ戦 は</v>
      </c>
      <c r="BP13" s="223"/>
      <c r="BQ13" s="224" t="str">
        <f t="shared" si="106"/>
        <v>女子 選手権リーグ戦 ま</v>
      </c>
      <c r="BR13" s="223"/>
      <c r="BS13" s="224" t="str">
        <f t="shared" si="106"/>
        <v>女子 選手権リーグ戦 み</v>
      </c>
    </row>
    <row r="14" spans="4:71" x14ac:dyDescent="0.2">
      <c r="P14" s="101">
        <v>1</v>
      </c>
      <c r="Q14" s="107" t="e">
        <f>Q3</f>
        <v>#REF!</v>
      </c>
      <c r="R14" s="101">
        <v>1</v>
      </c>
      <c r="S14" s="107" t="e">
        <f>S3</f>
        <v>#REF!</v>
      </c>
      <c r="T14" s="101">
        <v>1</v>
      </c>
      <c r="U14" s="107" t="e">
        <f>U3</f>
        <v>#REF!</v>
      </c>
      <c r="V14" s="101">
        <v>1</v>
      </c>
      <c r="W14" s="107" t="e">
        <f>W3</f>
        <v>#REF!</v>
      </c>
      <c r="X14" s="101">
        <v>1</v>
      </c>
      <c r="Y14" s="107" t="e">
        <f>Y3</f>
        <v>#REF!</v>
      </c>
      <c r="Z14" s="101">
        <v>1</v>
      </c>
      <c r="AA14" s="107" t="e">
        <f>AA3</f>
        <v>#REF!</v>
      </c>
      <c r="AB14" s="101">
        <v>1</v>
      </c>
      <c r="AC14" s="107" t="e">
        <f>AC3</f>
        <v>#REF!</v>
      </c>
      <c r="AD14" s="101">
        <v>1</v>
      </c>
      <c r="AE14" s="107" t="e">
        <f>AE3</f>
        <v>#REF!</v>
      </c>
      <c r="AF14" s="101">
        <v>1</v>
      </c>
      <c r="AG14" s="107" t="e">
        <f>AG3</f>
        <v>#REF!</v>
      </c>
      <c r="AH14" s="101">
        <v>1</v>
      </c>
      <c r="AI14" s="107" t="e">
        <f>AI3</f>
        <v>#REF!</v>
      </c>
      <c r="AJ14" s="101">
        <v>1</v>
      </c>
      <c r="AK14" s="107" t="e">
        <f>AK3</f>
        <v>#REF!</v>
      </c>
      <c r="AL14" s="101">
        <v>1</v>
      </c>
      <c r="AM14" s="107" t="e">
        <f>AM3</f>
        <v>#REF!</v>
      </c>
      <c r="AN14" s="101">
        <v>1</v>
      </c>
      <c r="AO14" s="107" t="e">
        <f>AO3</f>
        <v>#REF!</v>
      </c>
      <c r="AP14" s="101">
        <v>1</v>
      </c>
      <c r="AQ14" s="107" t="e">
        <f>AQ3</f>
        <v>#REF!</v>
      </c>
      <c r="AR14" s="101">
        <v>1</v>
      </c>
      <c r="AS14" s="107" t="e">
        <f>AS3</f>
        <v>#REF!</v>
      </c>
      <c r="AT14" s="101">
        <v>1</v>
      </c>
      <c r="AU14" s="107" t="e">
        <f>AU3</f>
        <v>#REF!</v>
      </c>
      <c r="AV14" s="101">
        <v>1</v>
      </c>
      <c r="AW14" s="107" t="e">
        <f>AW3</f>
        <v>#REF!</v>
      </c>
      <c r="AX14" s="101">
        <v>1</v>
      </c>
      <c r="AY14" s="107" t="e">
        <f>AY3</f>
        <v>#REF!</v>
      </c>
      <c r="AZ14" s="101">
        <v>1</v>
      </c>
      <c r="BA14" s="107" t="e">
        <f>BA3</f>
        <v>#REF!</v>
      </c>
      <c r="BB14" s="101">
        <v>1</v>
      </c>
      <c r="BC14" s="107" t="e">
        <f>BC3</f>
        <v>#REF!</v>
      </c>
      <c r="BD14" s="101">
        <v>1</v>
      </c>
      <c r="BE14" s="107" t="e">
        <f>BE3</f>
        <v>#REF!</v>
      </c>
      <c r="BF14" s="101">
        <v>1</v>
      </c>
      <c r="BG14" s="107" t="e">
        <f>BG3</f>
        <v>#REF!</v>
      </c>
      <c r="BH14" s="101">
        <v>1</v>
      </c>
      <c r="BI14" s="107" t="e">
        <f>BI3</f>
        <v>#REF!</v>
      </c>
      <c r="BJ14" s="101">
        <v>1</v>
      </c>
      <c r="BK14" s="107" t="e">
        <f>BK3</f>
        <v>#REF!</v>
      </c>
      <c r="BL14" s="101">
        <v>1</v>
      </c>
      <c r="BM14" s="107" t="e">
        <f>BM3</f>
        <v>#REF!</v>
      </c>
      <c r="BN14" s="101">
        <v>1</v>
      </c>
      <c r="BO14" s="107" t="e">
        <f>BO3</f>
        <v>#REF!</v>
      </c>
      <c r="BP14" s="101">
        <v>1</v>
      </c>
      <c r="BQ14" s="107" t="e">
        <f t="shared" ref="BQ14" si="107">BQ3</f>
        <v>#REF!</v>
      </c>
      <c r="BR14" s="101">
        <v>1</v>
      </c>
      <c r="BS14" s="107" t="e">
        <f t="shared" ref="BS14" si="108">BS3</f>
        <v>#REF!</v>
      </c>
    </row>
    <row r="15" spans="4:71" x14ac:dyDescent="0.2">
      <c r="P15" s="100">
        <v>3</v>
      </c>
      <c r="Q15" s="105" t="e">
        <f>Q6</f>
        <v>#REF!</v>
      </c>
      <c r="R15" s="100">
        <v>3</v>
      </c>
      <c r="S15" s="105" t="e">
        <f t="shared" ref="S15" si="109">S6</f>
        <v>#REF!</v>
      </c>
      <c r="T15" s="100">
        <v>3</v>
      </c>
      <c r="U15" s="105" t="e">
        <f t="shared" ref="U15" si="110">U6</f>
        <v>#REF!</v>
      </c>
      <c r="V15" s="100">
        <v>3</v>
      </c>
      <c r="W15" s="105" t="e">
        <f t="shared" ref="W15" si="111">W6</f>
        <v>#REF!</v>
      </c>
      <c r="X15" s="100">
        <v>3</v>
      </c>
      <c r="Y15" s="105" t="e">
        <f t="shared" ref="Y15" si="112">Y6</f>
        <v>#REF!</v>
      </c>
      <c r="Z15" s="100">
        <v>3</v>
      </c>
      <c r="AA15" s="105" t="e">
        <f t="shared" ref="AA15" si="113">AA6</f>
        <v>#REF!</v>
      </c>
      <c r="AB15" s="100">
        <v>3</v>
      </c>
      <c r="AC15" s="105" t="e">
        <f t="shared" ref="AC15" si="114">AC6</f>
        <v>#REF!</v>
      </c>
      <c r="AD15" s="100">
        <v>3</v>
      </c>
      <c r="AE15" s="105" t="e">
        <f t="shared" ref="AE15" si="115">AE6</f>
        <v>#REF!</v>
      </c>
      <c r="AF15" s="100">
        <v>3</v>
      </c>
      <c r="AG15" s="105" t="e">
        <f t="shared" ref="AG15" si="116">AG6</f>
        <v>#REF!</v>
      </c>
      <c r="AH15" s="100">
        <v>3</v>
      </c>
      <c r="AI15" s="105" t="e">
        <f t="shared" ref="AI15" si="117">AI6</f>
        <v>#REF!</v>
      </c>
      <c r="AJ15" s="100">
        <v>3</v>
      </c>
      <c r="AK15" s="105" t="e">
        <f t="shared" ref="AK15" si="118">AK6</f>
        <v>#REF!</v>
      </c>
      <c r="AL15" s="100">
        <v>3</v>
      </c>
      <c r="AM15" s="105" t="e">
        <f t="shared" ref="AM15" si="119">AM6</f>
        <v>#REF!</v>
      </c>
      <c r="AN15" s="100">
        <v>3</v>
      </c>
      <c r="AO15" s="105" t="e">
        <f t="shared" ref="AO15" si="120">AO6</f>
        <v>#REF!</v>
      </c>
      <c r="AP15" s="100">
        <v>3</v>
      </c>
      <c r="AQ15" s="105" t="e">
        <f t="shared" ref="AQ15" si="121">AQ6</f>
        <v>#REF!</v>
      </c>
      <c r="AR15" s="100">
        <v>3</v>
      </c>
      <c r="AS15" s="105" t="e">
        <f t="shared" ref="AS15" si="122">AS6</f>
        <v>#REF!</v>
      </c>
      <c r="AT15" s="100">
        <v>3</v>
      </c>
      <c r="AU15" s="105" t="e">
        <f t="shared" ref="AU15" si="123">AU6</f>
        <v>#REF!</v>
      </c>
      <c r="AV15" s="100">
        <v>3</v>
      </c>
      <c r="AW15" s="105" t="e">
        <f t="shared" ref="AW15" si="124">AW6</f>
        <v>#REF!</v>
      </c>
      <c r="AX15" s="100">
        <v>3</v>
      </c>
      <c r="AY15" s="105" t="e">
        <f t="shared" ref="AY15" si="125">AY6</f>
        <v>#REF!</v>
      </c>
      <c r="AZ15" s="100">
        <v>3</v>
      </c>
      <c r="BA15" s="105" t="e">
        <f t="shared" ref="BA15" si="126">BA6</f>
        <v>#REF!</v>
      </c>
      <c r="BB15" s="100">
        <v>3</v>
      </c>
      <c r="BC15" s="105" t="e">
        <f t="shared" ref="BC15" si="127">BC6</f>
        <v>#REF!</v>
      </c>
      <c r="BD15" s="100">
        <v>3</v>
      </c>
      <c r="BE15" s="105" t="e">
        <f t="shared" ref="BE15" si="128">BE6</f>
        <v>#REF!</v>
      </c>
      <c r="BF15" s="100">
        <v>3</v>
      </c>
      <c r="BG15" s="105" t="e">
        <f t="shared" ref="BG15" si="129">BG6</f>
        <v>#REF!</v>
      </c>
      <c r="BH15" s="100">
        <v>3</v>
      </c>
      <c r="BI15" s="105" t="e">
        <f t="shared" ref="BI15" si="130">BI6</f>
        <v>#REF!</v>
      </c>
      <c r="BJ15" s="100">
        <v>3</v>
      </c>
      <c r="BK15" s="105" t="e">
        <f t="shared" ref="BK15" si="131">BK6</f>
        <v>#REF!</v>
      </c>
      <c r="BL15" s="100">
        <v>3</v>
      </c>
      <c r="BM15" s="105" t="e">
        <f t="shared" ref="BM15" si="132">BM6</f>
        <v>#REF!</v>
      </c>
      <c r="BN15" s="100">
        <v>3</v>
      </c>
      <c r="BO15" s="105" t="e">
        <f t="shared" ref="BO15:BS15" si="133">BO6</f>
        <v>#REF!</v>
      </c>
      <c r="BP15" s="100">
        <v>3</v>
      </c>
      <c r="BQ15" s="105" t="e">
        <f t="shared" si="133"/>
        <v>#REF!</v>
      </c>
      <c r="BR15" s="100">
        <v>3</v>
      </c>
      <c r="BS15" s="105" t="e">
        <f t="shared" si="133"/>
        <v>#REF!</v>
      </c>
    </row>
    <row r="16" spans="4:71" ht="36.75" customHeight="1" thickBot="1" x14ac:dyDescent="0.25">
      <c r="D16" s="222"/>
      <c r="E16" s="1"/>
      <c r="F16" s="222"/>
      <c r="G16" s="1"/>
      <c r="H16" s="222"/>
      <c r="I16" s="1"/>
      <c r="J16" s="222"/>
      <c r="K16" s="1"/>
      <c r="L16" s="222"/>
      <c r="M16" s="1"/>
      <c r="N16" s="222"/>
      <c r="O16" s="1"/>
      <c r="P16" s="217"/>
      <c r="Q16" s="1"/>
      <c r="R16" s="217"/>
      <c r="S16" s="1"/>
      <c r="T16" s="217"/>
      <c r="U16" s="1"/>
      <c r="V16" s="217"/>
      <c r="W16" s="1"/>
      <c r="X16" s="217"/>
      <c r="Y16" s="1"/>
      <c r="Z16" s="217"/>
      <c r="AA16" s="1"/>
      <c r="AB16" s="217"/>
      <c r="AC16" s="1"/>
      <c r="AD16" s="217"/>
      <c r="AE16" s="1"/>
      <c r="AF16" s="217"/>
      <c r="AG16" s="1"/>
      <c r="AH16" s="217"/>
      <c r="AI16" s="1"/>
      <c r="AJ16" s="217"/>
      <c r="AK16" s="1"/>
      <c r="AL16" s="217"/>
      <c r="AM16" s="1"/>
      <c r="AN16" s="217"/>
      <c r="AO16" s="1"/>
      <c r="AP16" s="217"/>
      <c r="AQ16" s="1"/>
      <c r="AR16" s="217"/>
      <c r="AS16" s="1"/>
      <c r="AT16" s="217"/>
      <c r="AU16" s="1"/>
      <c r="AV16" s="217"/>
      <c r="AW16" s="1"/>
      <c r="AX16" s="217"/>
      <c r="AY16" s="1"/>
      <c r="AZ16" s="217"/>
      <c r="BA16" s="1"/>
      <c r="BB16" s="217"/>
      <c r="BC16" s="1"/>
      <c r="BD16" s="217"/>
      <c r="BE16" s="1"/>
      <c r="BF16" s="217"/>
      <c r="BG16" s="1"/>
      <c r="BH16" s="217"/>
      <c r="BI16" s="1"/>
      <c r="BJ16" s="217"/>
      <c r="BK16" s="1"/>
      <c r="BL16" s="217"/>
      <c r="BM16" s="1"/>
      <c r="BN16" s="217"/>
      <c r="BO16" s="1"/>
      <c r="BP16" s="222"/>
      <c r="BQ16" s="1"/>
      <c r="BR16" s="222"/>
      <c r="BS16" s="1"/>
    </row>
    <row r="17" spans="4:71" x14ac:dyDescent="0.2">
      <c r="P17" s="218"/>
      <c r="Q17" s="219" t="str">
        <f>Q13</f>
        <v>男子 選手権リーグ戦 あ</v>
      </c>
      <c r="R17" s="218"/>
      <c r="S17" s="219" t="str">
        <f t="shared" ref="S17" si="134">S13</f>
        <v>男子 選手権リーグ戦 い</v>
      </c>
      <c r="T17" s="218"/>
      <c r="U17" s="219" t="str">
        <f t="shared" ref="U17" si="135">U13</f>
        <v>男子 選手権リーグ戦 う</v>
      </c>
      <c r="V17" s="218"/>
      <c r="W17" s="219" t="str">
        <f t="shared" ref="W17" si="136">W13</f>
        <v>男子 選手権リーグ戦 え</v>
      </c>
      <c r="X17" s="218"/>
      <c r="Y17" s="219" t="str">
        <f t="shared" ref="Y17" si="137">Y13</f>
        <v>男子 選手権リーグ戦 お</v>
      </c>
      <c r="Z17" s="218"/>
      <c r="AA17" s="219" t="str">
        <f t="shared" ref="AA17" si="138">AA13</f>
        <v>男子 選手権リーグ戦 か</v>
      </c>
      <c r="AB17" s="218"/>
      <c r="AC17" s="219" t="str">
        <f t="shared" ref="AC17" si="139">AC13</f>
        <v>男子 選手権リーグ戦 き</v>
      </c>
      <c r="AD17" s="218"/>
      <c r="AE17" s="219" t="str">
        <f t="shared" ref="AE17" si="140">AE13</f>
        <v>男子 選手権リーグ戦 く</v>
      </c>
      <c r="AF17" s="218"/>
      <c r="AG17" s="219" t="str">
        <f t="shared" ref="AG17" si="141">AG13</f>
        <v>男子 選手権リーグ戦 け</v>
      </c>
      <c r="AH17" s="218"/>
      <c r="AI17" s="219" t="str">
        <f t="shared" ref="AI17" si="142">AI13</f>
        <v>男子 選手権リーグ戦 こ</v>
      </c>
      <c r="AJ17" s="218"/>
      <c r="AK17" s="219" t="str">
        <f t="shared" ref="AK17" si="143">AK13</f>
        <v>男子 選手権リーグ戦 さ</v>
      </c>
      <c r="AL17" s="218"/>
      <c r="AM17" s="219" t="str">
        <f t="shared" ref="AM17" si="144">AM13</f>
        <v>男子 選手権リーグ戦 し</v>
      </c>
      <c r="AN17" s="218"/>
      <c r="AO17" s="219" t="str">
        <f t="shared" ref="AO17" si="145">AO13</f>
        <v>男子 選手権リーグ戦 す</v>
      </c>
      <c r="AP17" s="218"/>
      <c r="AQ17" s="219" t="str">
        <f t="shared" ref="AQ17" si="146">AQ13</f>
        <v>男子 選手権リーグ戦 せ</v>
      </c>
      <c r="AR17" s="218"/>
      <c r="AS17" s="219" t="str">
        <f t="shared" ref="AS17" si="147">AS13</f>
        <v>男子 選手権リーグ戦 そ</v>
      </c>
      <c r="AT17" s="218"/>
      <c r="AU17" s="219" t="str">
        <f t="shared" ref="AU17" si="148">AU13</f>
        <v>男子 選手権リーグ戦 た</v>
      </c>
      <c r="AV17" s="218"/>
      <c r="AW17" s="219" t="str">
        <f t="shared" ref="AW17" si="149">AW13</f>
        <v>男子 選手権リーグ戦 ち</v>
      </c>
      <c r="AX17" s="218"/>
      <c r="AY17" s="219" t="str">
        <f t="shared" ref="AY17" si="150">AY13</f>
        <v>男子 選手権リーグ戦 つ</v>
      </c>
      <c r="AZ17" s="218"/>
      <c r="BA17" s="219" t="str">
        <f t="shared" ref="BA17" si="151">BA13</f>
        <v>男子 選手権リーグ戦 て</v>
      </c>
      <c r="BB17" s="218"/>
      <c r="BC17" s="219" t="str">
        <f t="shared" ref="BC17" si="152">BC13</f>
        <v>男子 選手権リーグ戦 と</v>
      </c>
      <c r="BD17" s="218"/>
      <c r="BE17" s="219" t="str">
        <f t="shared" ref="BE17" si="153">BE13</f>
        <v>男子 選手権リーグ戦 な</v>
      </c>
      <c r="BF17" s="218"/>
      <c r="BG17" s="219" t="str">
        <f t="shared" ref="BG17" si="154">BG13</f>
        <v>男子 選手権リーグ戦 に</v>
      </c>
      <c r="BH17" s="218"/>
      <c r="BI17" s="219" t="str">
        <f t="shared" ref="BI17" si="155">BI13</f>
        <v>男子 選手権リーグ戦 ぬ</v>
      </c>
      <c r="BJ17" s="218"/>
      <c r="BK17" s="219" t="str">
        <f t="shared" ref="BK17" si="156">BK13</f>
        <v>男子 選手権リーグ戦 ね</v>
      </c>
      <c r="BL17" s="218"/>
      <c r="BM17" s="219" t="str">
        <f t="shared" ref="BM17" si="157">BM13</f>
        <v>男子 選手権リーグ戦 の</v>
      </c>
      <c r="BN17" s="218"/>
      <c r="BO17" s="219" t="str">
        <f t="shared" ref="BO17:BS17" si="158">BO13</f>
        <v>男子 選手権リーグ戦 は</v>
      </c>
      <c r="BP17" s="223"/>
      <c r="BQ17" s="224" t="str">
        <f t="shared" si="158"/>
        <v>女子 選手権リーグ戦 ま</v>
      </c>
      <c r="BR17" s="223"/>
      <c r="BS17" s="224" t="str">
        <f t="shared" si="158"/>
        <v>女子 選手権リーグ戦 み</v>
      </c>
    </row>
    <row r="18" spans="4:71" x14ac:dyDescent="0.2">
      <c r="P18" s="101">
        <v>3</v>
      </c>
      <c r="Q18" s="103" t="e">
        <f>Q6</f>
        <v>#REF!</v>
      </c>
      <c r="R18" s="101">
        <v>3</v>
      </c>
      <c r="S18" s="103" t="e">
        <f t="shared" ref="S18" si="159">S6</f>
        <v>#REF!</v>
      </c>
      <c r="T18" s="101">
        <v>3</v>
      </c>
      <c r="U18" s="103" t="e">
        <f t="shared" ref="U18" si="160">U6</f>
        <v>#REF!</v>
      </c>
      <c r="V18" s="101">
        <v>3</v>
      </c>
      <c r="W18" s="103" t="e">
        <f t="shared" ref="W18" si="161">W6</f>
        <v>#REF!</v>
      </c>
      <c r="X18" s="101">
        <v>3</v>
      </c>
      <c r="Y18" s="103" t="e">
        <f t="shared" ref="Y18" si="162">Y6</f>
        <v>#REF!</v>
      </c>
      <c r="Z18" s="101">
        <v>3</v>
      </c>
      <c r="AA18" s="103" t="e">
        <f t="shared" ref="AA18" si="163">AA6</f>
        <v>#REF!</v>
      </c>
      <c r="AB18" s="101">
        <v>3</v>
      </c>
      <c r="AC18" s="103" t="e">
        <f t="shared" ref="AC18" si="164">AC6</f>
        <v>#REF!</v>
      </c>
      <c r="AD18" s="101">
        <v>3</v>
      </c>
      <c r="AE18" s="103" t="e">
        <f t="shared" ref="AE18" si="165">AE6</f>
        <v>#REF!</v>
      </c>
      <c r="AF18" s="101">
        <v>3</v>
      </c>
      <c r="AG18" s="103" t="e">
        <f t="shared" ref="AG18" si="166">AG6</f>
        <v>#REF!</v>
      </c>
      <c r="AH18" s="101">
        <v>3</v>
      </c>
      <c r="AI18" s="103" t="e">
        <f t="shared" ref="AI18" si="167">AI6</f>
        <v>#REF!</v>
      </c>
      <c r="AJ18" s="101">
        <v>3</v>
      </c>
      <c r="AK18" s="103" t="e">
        <f t="shared" ref="AK18" si="168">AK6</f>
        <v>#REF!</v>
      </c>
      <c r="AL18" s="101">
        <v>3</v>
      </c>
      <c r="AM18" s="103" t="e">
        <f t="shared" ref="AM18" si="169">AM6</f>
        <v>#REF!</v>
      </c>
      <c r="AN18" s="101">
        <v>3</v>
      </c>
      <c r="AO18" s="103" t="e">
        <f t="shared" ref="AO18" si="170">AO6</f>
        <v>#REF!</v>
      </c>
      <c r="AP18" s="101">
        <v>3</v>
      </c>
      <c r="AQ18" s="103" t="e">
        <f t="shared" ref="AQ18" si="171">AQ6</f>
        <v>#REF!</v>
      </c>
      <c r="AR18" s="101">
        <v>3</v>
      </c>
      <c r="AS18" s="103" t="e">
        <f t="shared" ref="AS18" si="172">AS6</f>
        <v>#REF!</v>
      </c>
      <c r="AT18" s="101">
        <v>3</v>
      </c>
      <c r="AU18" s="103" t="e">
        <f t="shared" ref="AU18" si="173">AU6</f>
        <v>#REF!</v>
      </c>
      <c r="AV18" s="101">
        <v>3</v>
      </c>
      <c r="AW18" s="103" t="e">
        <f t="shared" ref="AW18" si="174">AW6</f>
        <v>#REF!</v>
      </c>
      <c r="AX18" s="101">
        <v>3</v>
      </c>
      <c r="AY18" s="103" t="e">
        <f t="shared" ref="AY18" si="175">AY6</f>
        <v>#REF!</v>
      </c>
      <c r="AZ18" s="101">
        <v>3</v>
      </c>
      <c r="BA18" s="103" t="e">
        <f t="shared" ref="BA18" si="176">BA6</f>
        <v>#REF!</v>
      </c>
      <c r="BB18" s="101">
        <v>3</v>
      </c>
      <c r="BC18" s="103" t="e">
        <f t="shared" ref="BC18" si="177">BC6</f>
        <v>#REF!</v>
      </c>
      <c r="BD18" s="101">
        <v>3</v>
      </c>
      <c r="BE18" s="103" t="e">
        <f t="shared" ref="BE18" si="178">BE6</f>
        <v>#REF!</v>
      </c>
      <c r="BF18" s="101">
        <v>3</v>
      </c>
      <c r="BG18" s="103" t="e">
        <f t="shared" ref="BG18" si="179">BG6</f>
        <v>#REF!</v>
      </c>
      <c r="BH18" s="101">
        <v>3</v>
      </c>
      <c r="BI18" s="103" t="e">
        <f t="shared" ref="BI18" si="180">BI6</f>
        <v>#REF!</v>
      </c>
      <c r="BJ18" s="101">
        <v>3</v>
      </c>
      <c r="BK18" s="103" t="e">
        <f t="shared" ref="BK18" si="181">BK6</f>
        <v>#REF!</v>
      </c>
      <c r="BL18" s="101">
        <v>3</v>
      </c>
      <c r="BM18" s="103" t="e">
        <f t="shared" ref="BM18" si="182">BM6</f>
        <v>#REF!</v>
      </c>
      <c r="BN18" s="101">
        <v>3</v>
      </c>
      <c r="BO18" s="103" t="e">
        <f t="shared" ref="BO18:BS18" si="183">BO6</f>
        <v>#REF!</v>
      </c>
      <c r="BP18" s="101">
        <v>3</v>
      </c>
      <c r="BQ18" s="103" t="e">
        <f t="shared" si="183"/>
        <v>#REF!</v>
      </c>
      <c r="BR18" s="101">
        <v>3</v>
      </c>
      <c r="BS18" s="103" t="e">
        <f t="shared" si="183"/>
        <v>#REF!</v>
      </c>
    </row>
    <row r="19" spans="4:71" x14ac:dyDescent="0.2">
      <c r="P19" s="100">
        <v>2</v>
      </c>
      <c r="Q19" s="105" t="e">
        <f>Q2</f>
        <v>#REF!</v>
      </c>
      <c r="R19" s="100">
        <v>2</v>
      </c>
      <c r="S19" s="105" t="e">
        <f>S2</f>
        <v>#REF!</v>
      </c>
      <c r="T19" s="100">
        <v>2</v>
      </c>
      <c r="U19" s="105" t="e">
        <f>U2</f>
        <v>#REF!</v>
      </c>
      <c r="V19" s="100">
        <v>2</v>
      </c>
      <c r="W19" s="105" t="e">
        <f>W2</f>
        <v>#REF!</v>
      </c>
      <c r="X19" s="100">
        <v>2</v>
      </c>
      <c r="Y19" s="105" t="e">
        <f>Y2</f>
        <v>#REF!</v>
      </c>
      <c r="Z19" s="100">
        <v>2</v>
      </c>
      <c r="AA19" s="105" t="e">
        <f>AA2</f>
        <v>#REF!</v>
      </c>
      <c r="AB19" s="100">
        <v>2</v>
      </c>
      <c r="AC19" s="105" t="e">
        <f>AC2</f>
        <v>#REF!</v>
      </c>
      <c r="AD19" s="100">
        <v>2</v>
      </c>
      <c r="AE19" s="105" t="e">
        <f>AE2</f>
        <v>#REF!</v>
      </c>
      <c r="AF19" s="100">
        <v>2</v>
      </c>
      <c r="AG19" s="105" t="e">
        <f>AG2</f>
        <v>#REF!</v>
      </c>
      <c r="AH19" s="100">
        <v>2</v>
      </c>
      <c r="AI19" s="105" t="e">
        <f>AI2</f>
        <v>#REF!</v>
      </c>
      <c r="AJ19" s="100">
        <v>2</v>
      </c>
      <c r="AK19" s="105" t="e">
        <f>AK2</f>
        <v>#REF!</v>
      </c>
      <c r="AL19" s="100">
        <v>2</v>
      </c>
      <c r="AM19" s="105" t="e">
        <f>AM2</f>
        <v>#REF!</v>
      </c>
      <c r="AN19" s="100">
        <v>2</v>
      </c>
      <c r="AO19" s="105" t="e">
        <f>AO2</f>
        <v>#REF!</v>
      </c>
      <c r="AP19" s="100">
        <v>2</v>
      </c>
      <c r="AQ19" s="105" t="e">
        <f>AQ2</f>
        <v>#REF!</v>
      </c>
      <c r="AR19" s="100">
        <v>2</v>
      </c>
      <c r="AS19" s="105" t="e">
        <f>AS2</f>
        <v>#REF!</v>
      </c>
      <c r="AT19" s="100">
        <v>2</v>
      </c>
      <c r="AU19" s="105" t="e">
        <f>AU2</f>
        <v>#REF!</v>
      </c>
      <c r="AV19" s="100">
        <v>2</v>
      </c>
      <c r="AW19" s="105" t="e">
        <f>AW2</f>
        <v>#REF!</v>
      </c>
      <c r="AX19" s="100">
        <v>2</v>
      </c>
      <c r="AY19" s="105" t="e">
        <f>AY2</f>
        <v>#REF!</v>
      </c>
      <c r="AZ19" s="100">
        <v>2</v>
      </c>
      <c r="BA19" s="105" t="e">
        <f>BA2</f>
        <v>#REF!</v>
      </c>
      <c r="BB19" s="100">
        <v>2</v>
      </c>
      <c r="BC19" s="105" t="e">
        <f>BC2</f>
        <v>#REF!</v>
      </c>
      <c r="BD19" s="100">
        <v>2</v>
      </c>
      <c r="BE19" s="105" t="e">
        <f>BE2</f>
        <v>#REF!</v>
      </c>
      <c r="BF19" s="100">
        <v>2</v>
      </c>
      <c r="BG19" s="105" t="e">
        <f>BG2</f>
        <v>#REF!</v>
      </c>
      <c r="BH19" s="100">
        <v>2</v>
      </c>
      <c r="BI19" s="105" t="e">
        <f>BI2</f>
        <v>#REF!</v>
      </c>
      <c r="BJ19" s="100">
        <v>2</v>
      </c>
      <c r="BK19" s="105" t="e">
        <f>BK2</f>
        <v>#REF!</v>
      </c>
      <c r="BL19" s="100">
        <v>2</v>
      </c>
      <c r="BM19" s="105" t="e">
        <f>BM2</f>
        <v>#REF!</v>
      </c>
      <c r="BN19" s="100">
        <v>2</v>
      </c>
      <c r="BO19" s="105" t="e">
        <f>BO2</f>
        <v>#REF!</v>
      </c>
      <c r="BP19" s="100">
        <v>2</v>
      </c>
      <c r="BQ19" s="105" t="e">
        <f t="shared" ref="BQ19" si="184">BQ2</f>
        <v>#REF!</v>
      </c>
      <c r="BR19" s="100">
        <v>2</v>
      </c>
      <c r="BS19" s="105" t="e">
        <f t="shared" ref="BS19" si="185">BS2</f>
        <v>#REF!</v>
      </c>
    </row>
    <row r="20" spans="4:71" ht="15" thickBot="1" x14ac:dyDescent="0.25">
      <c r="D20" s="222"/>
      <c r="E20" s="1"/>
      <c r="F20" s="222"/>
      <c r="G20" s="1"/>
      <c r="H20" s="222"/>
      <c r="I20" s="1"/>
      <c r="J20" s="222"/>
      <c r="K20" s="1"/>
      <c r="L20" s="222"/>
      <c r="M20" s="1"/>
      <c r="N20" s="222"/>
      <c r="O20" s="1"/>
      <c r="P20" s="217"/>
      <c r="Q20" s="1"/>
      <c r="R20" s="217"/>
      <c r="S20" s="1"/>
      <c r="T20" s="217"/>
      <c r="U20" s="1"/>
      <c r="V20" s="217"/>
      <c r="W20" s="1"/>
      <c r="X20" s="217"/>
      <c r="Y20" s="1"/>
      <c r="Z20" s="217"/>
      <c r="AA20" s="1"/>
      <c r="AB20" s="217"/>
      <c r="AC20" s="1"/>
      <c r="AD20" s="217"/>
      <c r="AE20" s="1"/>
      <c r="AF20" s="217"/>
      <c r="AG20" s="1"/>
      <c r="AH20" s="217"/>
      <c r="AI20" s="1"/>
      <c r="AJ20" s="217"/>
      <c r="AK20" s="1"/>
      <c r="AL20" s="217"/>
      <c r="AM20" s="1"/>
      <c r="AN20" s="217"/>
      <c r="AO20" s="1"/>
      <c r="AP20" s="217"/>
      <c r="AQ20" s="1"/>
      <c r="AR20" s="217"/>
      <c r="AS20" s="1"/>
      <c r="AT20" s="217"/>
      <c r="AU20" s="1"/>
      <c r="AV20" s="217"/>
      <c r="AW20" s="1"/>
      <c r="AX20" s="217"/>
      <c r="AY20" s="1"/>
      <c r="AZ20" s="217"/>
      <c r="BA20" s="1"/>
      <c r="BB20" s="217"/>
      <c r="BC20" s="1"/>
      <c r="BD20" s="217"/>
      <c r="BE20" s="1"/>
      <c r="BF20" s="217"/>
      <c r="BG20" s="1"/>
      <c r="BH20" s="217"/>
      <c r="BI20" s="1"/>
      <c r="BJ20" s="217"/>
      <c r="BK20" s="1"/>
      <c r="BL20" s="217"/>
      <c r="BM20" s="1"/>
      <c r="BN20" s="217"/>
      <c r="BO20" s="1"/>
      <c r="BP20" s="222"/>
      <c r="BQ20" s="1"/>
      <c r="BR20" s="222"/>
      <c r="BS20" s="1"/>
    </row>
    <row r="21" spans="4:71" x14ac:dyDescent="0.2">
      <c r="D21" s="223"/>
      <c r="E21" s="224" t="e">
        <f>'0921,22岸和田'!#REF!</f>
        <v>#REF!</v>
      </c>
      <c r="F21" s="223"/>
      <c r="G21" s="224" t="e">
        <f>'0921,22岸和田'!#REF!</f>
        <v>#REF!</v>
      </c>
      <c r="H21" s="223"/>
      <c r="I21" s="224" t="e">
        <f>'0921,22岸和田'!#REF!</f>
        <v>#REF!</v>
      </c>
      <c r="P21" s="218"/>
      <c r="Q21" s="219" t="str">
        <f>Q17</f>
        <v>男子 選手権リーグ戦 あ</v>
      </c>
      <c r="R21" s="218"/>
      <c r="S21" s="219" t="str">
        <f t="shared" ref="S21" si="186">S17</f>
        <v>男子 選手権リーグ戦 い</v>
      </c>
      <c r="T21" s="218"/>
      <c r="U21" s="219" t="str">
        <f t="shared" ref="U21" si="187">U17</f>
        <v>男子 選手権リーグ戦 う</v>
      </c>
      <c r="V21" s="218"/>
      <c r="W21" s="219" t="str">
        <f t="shared" ref="W21" si="188">W17</f>
        <v>男子 選手権リーグ戦 え</v>
      </c>
      <c r="X21" s="218"/>
      <c r="Y21" s="219" t="str">
        <f t="shared" ref="Y21" si="189">Y17</f>
        <v>男子 選手権リーグ戦 お</v>
      </c>
      <c r="Z21" s="218"/>
      <c r="AA21" s="219" t="str">
        <f t="shared" ref="AA21" si="190">AA17</f>
        <v>男子 選手権リーグ戦 か</v>
      </c>
      <c r="AB21" s="218"/>
      <c r="AC21" s="219" t="str">
        <f t="shared" ref="AC21" si="191">AC17</f>
        <v>男子 選手権リーグ戦 き</v>
      </c>
      <c r="AD21" s="218"/>
      <c r="AE21" s="219" t="str">
        <f t="shared" ref="AE21" si="192">AE17</f>
        <v>男子 選手権リーグ戦 く</v>
      </c>
      <c r="AF21" s="218"/>
      <c r="AG21" s="219" t="str">
        <f t="shared" ref="AG21" si="193">AG17</f>
        <v>男子 選手権リーグ戦 け</v>
      </c>
      <c r="AH21" s="218"/>
      <c r="AI21" s="219" t="str">
        <f t="shared" ref="AI21" si="194">AI17</f>
        <v>男子 選手権リーグ戦 こ</v>
      </c>
      <c r="AJ21" s="218"/>
      <c r="AK21" s="219" t="str">
        <f t="shared" ref="AK21" si="195">AK17</f>
        <v>男子 選手権リーグ戦 さ</v>
      </c>
      <c r="AL21" s="218"/>
      <c r="AM21" s="219" t="str">
        <f t="shared" ref="AM21" si="196">AM17</f>
        <v>男子 選手権リーグ戦 し</v>
      </c>
      <c r="AN21" s="218"/>
      <c r="AO21" s="219" t="str">
        <f t="shared" ref="AO21" si="197">AO17</f>
        <v>男子 選手権リーグ戦 す</v>
      </c>
      <c r="AP21" s="218"/>
      <c r="AQ21" s="219" t="str">
        <f t="shared" ref="AQ21" si="198">AQ17</f>
        <v>男子 選手権リーグ戦 せ</v>
      </c>
      <c r="AR21" s="218"/>
      <c r="AS21" s="219" t="str">
        <f t="shared" ref="AS21" si="199">AS17</f>
        <v>男子 選手権リーグ戦 そ</v>
      </c>
      <c r="AT21" s="218"/>
      <c r="AU21" s="219" t="str">
        <f t="shared" ref="AU21" si="200">AU17</f>
        <v>男子 選手権リーグ戦 た</v>
      </c>
      <c r="AV21" s="218"/>
      <c r="AW21" s="219" t="str">
        <f t="shared" ref="AW21" si="201">AW17</f>
        <v>男子 選手権リーグ戦 ち</v>
      </c>
      <c r="AX21" s="218"/>
      <c r="AY21" s="219" t="str">
        <f t="shared" ref="AY21" si="202">AY17</f>
        <v>男子 選手権リーグ戦 つ</v>
      </c>
      <c r="AZ21" s="218"/>
      <c r="BA21" s="219" t="str">
        <f t="shared" ref="BA21" si="203">BA17</f>
        <v>男子 選手権リーグ戦 て</v>
      </c>
      <c r="BB21" s="218"/>
      <c r="BC21" s="219" t="str">
        <f t="shared" ref="BC21" si="204">BC17</f>
        <v>男子 選手権リーグ戦 と</v>
      </c>
      <c r="BD21" s="218"/>
      <c r="BE21" s="219" t="str">
        <f t="shared" ref="BE21" si="205">BE17</f>
        <v>男子 選手権リーグ戦 な</v>
      </c>
      <c r="BF21" s="218"/>
      <c r="BG21" s="219" t="str">
        <f t="shared" ref="BG21" si="206">BG17</f>
        <v>男子 選手権リーグ戦 に</v>
      </c>
      <c r="BH21" s="218"/>
      <c r="BI21" s="219" t="str">
        <f t="shared" ref="BI21" si="207">BI17</f>
        <v>男子 選手権リーグ戦 ぬ</v>
      </c>
      <c r="BJ21" s="218"/>
      <c r="BK21" s="219" t="str">
        <f t="shared" ref="BK21" si="208">BK17</f>
        <v>男子 選手権リーグ戦 ね</v>
      </c>
      <c r="BL21" s="218"/>
      <c r="BM21" s="219" t="str">
        <f t="shared" ref="BM21" si="209">BM17</f>
        <v>男子 選手権リーグ戦 の</v>
      </c>
      <c r="BN21" s="218"/>
      <c r="BO21" s="219" t="str">
        <f t="shared" ref="BO21:BS21" si="210">BO17</f>
        <v>男子 選手権リーグ戦 は</v>
      </c>
      <c r="BP21" s="223"/>
      <c r="BQ21" s="224" t="str">
        <f t="shared" si="210"/>
        <v>女子 選手権リーグ戦 ま</v>
      </c>
      <c r="BR21" s="223"/>
      <c r="BS21" s="224" t="str">
        <f t="shared" si="210"/>
        <v>女子 選手権リーグ戦 み</v>
      </c>
    </row>
    <row r="22" spans="4:71" x14ac:dyDescent="0.2">
      <c r="D22" s="101">
        <v>1</v>
      </c>
      <c r="E22" s="107" t="e">
        <f>'0920千島,東淀川'!#REF!</f>
        <v>#REF!</v>
      </c>
      <c r="F22" s="101">
        <v>1</v>
      </c>
      <c r="G22" s="107" t="e">
        <f>'0920千島,東淀川'!#REF!</f>
        <v>#REF!</v>
      </c>
      <c r="H22" s="101">
        <v>1</v>
      </c>
      <c r="I22" s="107" t="e">
        <f>'0920千島,東淀川'!#REF!</f>
        <v>#REF!</v>
      </c>
      <c r="P22" s="101">
        <v>1</v>
      </c>
      <c r="Q22" s="107" t="e">
        <f>Q3</f>
        <v>#REF!</v>
      </c>
      <c r="R22" s="101">
        <v>1</v>
      </c>
      <c r="S22" s="107" t="e">
        <f>S3</f>
        <v>#REF!</v>
      </c>
      <c r="T22" s="101">
        <v>1</v>
      </c>
      <c r="U22" s="107" t="e">
        <f>U3</f>
        <v>#REF!</v>
      </c>
      <c r="V22" s="101">
        <v>1</v>
      </c>
      <c r="W22" s="107" t="e">
        <f>W3</f>
        <v>#REF!</v>
      </c>
      <c r="X22" s="101">
        <v>1</v>
      </c>
      <c r="Y22" s="107" t="e">
        <f>Y3</f>
        <v>#REF!</v>
      </c>
      <c r="Z22" s="101">
        <v>1</v>
      </c>
      <c r="AA22" s="107" t="e">
        <f>AA3</f>
        <v>#REF!</v>
      </c>
      <c r="AB22" s="101">
        <v>1</v>
      </c>
      <c r="AC22" s="107" t="e">
        <f>AC3</f>
        <v>#REF!</v>
      </c>
      <c r="AD22" s="101">
        <v>1</v>
      </c>
      <c r="AE22" s="107" t="e">
        <f>AE3</f>
        <v>#REF!</v>
      </c>
      <c r="AF22" s="101">
        <v>1</v>
      </c>
      <c r="AG22" s="107" t="e">
        <f>AG3</f>
        <v>#REF!</v>
      </c>
      <c r="AH22" s="101">
        <v>1</v>
      </c>
      <c r="AI22" s="107" t="e">
        <f>AI3</f>
        <v>#REF!</v>
      </c>
      <c r="AJ22" s="101">
        <v>1</v>
      </c>
      <c r="AK22" s="107" t="e">
        <f>AK3</f>
        <v>#REF!</v>
      </c>
      <c r="AL22" s="101">
        <v>1</v>
      </c>
      <c r="AM22" s="107" t="e">
        <f>AM3</f>
        <v>#REF!</v>
      </c>
      <c r="AN22" s="101">
        <v>1</v>
      </c>
      <c r="AO22" s="107" t="e">
        <f>AO3</f>
        <v>#REF!</v>
      </c>
      <c r="AP22" s="101">
        <v>1</v>
      </c>
      <c r="AQ22" s="107" t="e">
        <f>AQ3</f>
        <v>#REF!</v>
      </c>
      <c r="AR22" s="101">
        <v>1</v>
      </c>
      <c r="AS22" s="107" t="e">
        <f>AS3</f>
        <v>#REF!</v>
      </c>
      <c r="AT22" s="101">
        <v>1</v>
      </c>
      <c r="AU22" s="107" t="e">
        <f>AU3</f>
        <v>#REF!</v>
      </c>
      <c r="AV22" s="101">
        <v>1</v>
      </c>
      <c r="AW22" s="107" t="e">
        <f>AW3</f>
        <v>#REF!</v>
      </c>
      <c r="AX22" s="101">
        <v>1</v>
      </c>
      <c r="AY22" s="107" t="e">
        <f>AY3</f>
        <v>#REF!</v>
      </c>
      <c r="AZ22" s="101">
        <v>1</v>
      </c>
      <c r="BA22" s="107" t="e">
        <f>BA3</f>
        <v>#REF!</v>
      </c>
      <c r="BB22" s="101">
        <v>1</v>
      </c>
      <c r="BC22" s="107" t="e">
        <f>BC3</f>
        <v>#REF!</v>
      </c>
      <c r="BD22" s="101">
        <v>1</v>
      </c>
      <c r="BE22" s="107" t="e">
        <f>BE3</f>
        <v>#REF!</v>
      </c>
      <c r="BF22" s="101">
        <v>1</v>
      </c>
      <c r="BG22" s="107" t="e">
        <f>BG3</f>
        <v>#REF!</v>
      </c>
      <c r="BH22" s="101">
        <v>1</v>
      </c>
      <c r="BI22" s="107" t="e">
        <f>BI3</f>
        <v>#REF!</v>
      </c>
      <c r="BJ22" s="101">
        <v>1</v>
      </c>
      <c r="BK22" s="107" t="e">
        <f>BK3</f>
        <v>#REF!</v>
      </c>
      <c r="BL22" s="101">
        <v>1</v>
      </c>
      <c r="BM22" s="107" t="e">
        <f>BM3</f>
        <v>#REF!</v>
      </c>
      <c r="BN22" s="101">
        <v>1</v>
      </c>
      <c r="BO22" s="107" t="e">
        <f>BO3</f>
        <v>#REF!</v>
      </c>
      <c r="BP22" s="101">
        <v>1</v>
      </c>
      <c r="BQ22" s="107" t="e">
        <f t="shared" ref="BQ22" si="211">BQ3</f>
        <v>#REF!</v>
      </c>
      <c r="BR22" s="101">
        <v>1</v>
      </c>
      <c r="BS22" s="107" t="e">
        <f t="shared" ref="BS22" si="212">BS3</f>
        <v>#REF!</v>
      </c>
    </row>
    <row r="23" spans="4:71" x14ac:dyDescent="0.2">
      <c r="D23" s="100">
        <v>4</v>
      </c>
      <c r="E23" s="104">
        <f t="shared" ref="E23" si="213">E7</f>
        <v>4</v>
      </c>
      <c r="F23" s="100">
        <v>4</v>
      </c>
      <c r="G23" s="104">
        <f t="shared" ref="G23" si="214">G7</f>
        <v>4</v>
      </c>
      <c r="H23" s="100">
        <v>4</v>
      </c>
      <c r="I23" s="104">
        <f>I7</f>
        <v>4</v>
      </c>
      <c r="P23" s="100">
        <v>4</v>
      </c>
      <c r="Q23" s="104" t="e">
        <f>Q7</f>
        <v>#REF!</v>
      </c>
      <c r="R23" s="100">
        <v>4</v>
      </c>
      <c r="S23" s="104" t="e">
        <f t="shared" ref="S23" si="215">S7</f>
        <v>#REF!</v>
      </c>
      <c r="T23" s="100">
        <v>4</v>
      </c>
      <c r="U23" s="104" t="e">
        <f t="shared" ref="U23" si="216">U7</f>
        <v>#REF!</v>
      </c>
      <c r="V23" s="100">
        <v>4</v>
      </c>
      <c r="W23" s="104" t="e">
        <f t="shared" ref="W23" si="217">W7</f>
        <v>#REF!</v>
      </c>
      <c r="X23" s="100">
        <v>4</v>
      </c>
      <c r="Y23" s="104" t="e">
        <f t="shared" ref="Y23" si="218">Y7</f>
        <v>#REF!</v>
      </c>
      <c r="Z23" s="100">
        <v>4</v>
      </c>
      <c r="AA23" s="104" t="e">
        <f t="shared" ref="AA23" si="219">AA7</f>
        <v>#REF!</v>
      </c>
      <c r="AB23" s="100">
        <v>4</v>
      </c>
      <c r="AC23" s="104" t="e">
        <f t="shared" ref="AC23" si="220">AC7</f>
        <v>#REF!</v>
      </c>
      <c r="AD23" s="100">
        <v>4</v>
      </c>
      <c r="AE23" s="104" t="e">
        <f t="shared" ref="AE23" si="221">AE7</f>
        <v>#REF!</v>
      </c>
      <c r="AF23" s="100">
        <v>4</v>
      </c>
      <c r="AG23" s="104" t="e">
        <f t="shared" ref="AG23" si="222">AG7</f>
        <v>#REF!</v>
      </c>
      <c r="AH23" s="100">
        <v>4</v>
      </c>
      <c r="AI23" s="104" t="e">
        <f t="shared" ref="AI23" si="223">AI7</f>
        <v>#REF!</v>
      </c>
      <c r="AJ23" s="100">
        <v>4</v>
      </c>
      <c r="AK23" s="104" t="e">
        <f t="shared" ref="AK23" si="224">AK7</f>
        <v>#REF!</v>
      </c>
      <c r="AL23" s="100">
        <v>4</v>
      </c>
      <c r="AM23" s="104" t="e">
        <f t="shared" ref="AM23" si="225">AM7</f>
        <v>#REF!</v>
      </c>
      <c r="AN23" s="100">
        <v>4</v>
      </c>
      <c r="AO23" s="104" t="e">
        <f t="shared" ref="AO23" si="226">AO7</f>
        <v>#REF!</v>
      </c>
      <c r="AP23" s="100">
        <v>4</v>
      </c>
      <c r="AQ23" s="104" t="e">
        <f t="shared" ref="AQ23" si="227">AQ7</f>
        <v>#REF!</v>
      </c>
      <c r="AR23" s="100">
        <v>4</v>
      </c>
      <c r="AS23" s="104" t="e">
        <f t="shared" ref="AS23" si="228">AS7</f>
        <v>#REF!</v>
      </c>
      <c r="AT23" s="100">
        <v>4</v>
      </c>
      <c r="AU23" s="104" t="e">
        <f t="shared" ref="AU23" si="229">AU7</f>
        <v>#REF!</v>
      </c>
      <c r="AV23" s="100">
        <v>4</v>
      </c>
      <c r="AW23" s="104" t="e">
        <f t="shared" ref="AW23" si="230">AW7</f>
        <v>#REF!</v>
      </c>
      <c r="AX23" s="100">
        <v>4</v>
      </c>
      <c r="AY23" s="104" t="e">
        <f t="shared" ref="AY23" si="231">AY7</f>
        <v>#REF!</v>
      </c>
      <c r="AZ23" s="100">
        <v>4</v>
      </c>
      <c r="BA23" s="104" t="e">
        <f t="shared" ref="BA23" si="232">BA7</f>
        <v>#REF!</v>
      </c>
      <c r="BB23" s="100">
        <v>4</v>
      </c>
      <c r="BC23" s="104" t="e">
        <f t="shared" ref="BC23" si="233">BC7</f>
        <v>#REF!</v>
      </c>
      <c r="BD23" s="100">
        <v>4</v>
      </c>
      <c r="BE23" s="104" t="e">
        <f t="shared" ref="BE23" si="234">BE7</f>
        <v>#REF!</v>
      </c>
      <c r="BF23" s="100">
        <v>4</v>
      </c>
      <c r="BG23" s="104" t="e">
        <f t="shared" ref="BG23" si="235">BG7</f>
        <v>#REF!</v>
      </c>
      <c r="BH23" s="100">
        <v>4</v>
      </c>
      <c r="BI23" s="104" t="e">
        <f t="shared" ref="BI23" si="236">BI7</f>
        <v>#REF!</v>
      </c>
      <c r="BJ23" s="100">
        <v>4</v>
      </c>
      <c r="BK23" s="104" t="e">
        <f t="shared" ref="BK23" si="237">BK7</f>
        <v>#REF!</v>
      </c>
      <c r="BL23" s="100">
        <v>4</v>
      </c>
      <c r="BM23" s="104" t="e">
        <f t="shared" ref="BM23" si="238">BM7</f>
        <v>#REF!</v>
      </c>
      <c r="BN23" s="100">
        <v>4</v>
      </c>
      <c r="BO23" s="104" t="e">
        <f t="shared" ref="BO23:BS23" si="239">BO7</f>
        <v>#REF!</v>
      </c>
      <c r="BP23" s="100">
        <v>4</v>
      </c>
      <c r="BQ23" s="104" t="e">
        <f t="shared" si="239"/>
        <v>#REF!</v>
      </c>
      <c r="BR23" s="100">
        <v>4</v>
      </c>
      <c r="BS23" s="104" t="e">
        <f t="shared" si="239"/>
        <v>#REF!</v>
      </c>
    </row>
    <row r="24" spans="4:71" x14ac:dyDescent="0.2">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173"/>
      <c r="AC24" s="173"/>
      <c r="AD24" s="173"/>
      <c r="AE24" s="173"/>
      <c r="AF24" s="173"/>
      <c r="AG24" s="173"/>
      <c r="AH24" s="173"/>
      <c r="AI24" s="173"/>
      <c r="AJ24" s="173"/>
      <c r="AK24" s="173"/>
      <c r="AL24" s="173"/>
      <c r="AM24" s="173"/>
      <c r="AN24" s="173"/>
      <c r="AO24" s="173"/>
      <c r="AP24" s="173"/>
      <c r="AQ24" s="173"/>
      <c r="AR24" s="173"/>
      <c r="AS24" s="173"/>
      <c r="AT24" s="173"/>
      <c r="AU24" s="173"/>
      <c r="AV24" s="173"/>
      <c r="AW24" s="173"/>
      <c r="AX24" s="173"/>
      <c r="AY24" s="173"/>
      <c r="AZ24" s="173"/>
      <c r="BA24" s="173"/>
      <c r="BB24" s="173"/>
      <c r="BC24" s="173"/>
      <c r="BD24" s="173"/>
      <c r="BE24" s="173"/>
      <c r="BF24" s="173"/>
      <c r="BG24" s="173"/>
      <c r="BH24" s="173"/>
      <c r="BI24" s="173"/>
      <c r="BJ24" s="173"/>
      <c r="BK24" s="173"/>
      <c r="BL24" s="173"/>
      <c r="BM24" s="173"/>
      <c r="BN24" s="173"/>
      <c r="BO24" s="173"/>
      <c r="BP24" s="173"/>
      <c r="BQ24" s="173"/>
      <c r="BR24" s="173"/>
      <c r="BS24" s="173"/>
    </row>
    <row r="25" spans="4:71" x14ac:dyDescent="0.2">
      <c r="D25" s="222"/>
      <c r="E25" s="222"/>
      <c r="F25" s="222"/>
      <c r="G25" s="222"/>
      <c r="H25" s="222"/>
      <c r="I25" s="222"/>
      <c r="J25" s="222"/>
      <c r="K25" s="222"/>
      <c r="L25" s="222"/>
      <c r="M25" s="222"/>
      <c r="N25" s="222"/>
      <c r="O25" s="222"/>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22"/>
      <c r="BQ25" s="222"/>
      <c r="BR25" s="222"/>
      <c r="BS25" s="222"/>
    </row>
    <row r="26" spans="4:71" x14ac:dyDescent="0.2">
      <c r="D26" s="222"/>
      <c r="E26" s="1"/>
      <c r="F26" s="222"/>
      <c r="G26" s="1"/>
      <c r="H26" s="222"/>
      <c r="I26" s="1"/>
      <c r="J26" s="222"/>
      <c r="K26" s="1"/>
      <c r="L26" s="222"/>
      <c r="M26" s="1"/>
      <c r="N26" s="222"/>
      <c r="O26" s="1"/>
      <c r="P26" s="217"/>
      <c r="Q26" s="1"/>
      <c r="R26" s="217"/>
      <c r="S26" s="1"/>
      <c r="T26" s="217"/>
      <c r="U26" s="1"/>
      <c r="V26" s="217"/>
      <c r="W26" s="1"/>
      <c r="X26" s="217"/>
      <c r="Y26" s="1"/>
      <c r="Z26" s="217"/>
      <c r="AA26" s="1"/>
      <c r="AB26" s="217"/>
      <c r="AC26" s="1"/>
      <c r="AD26" s="217"/>
      <c r="AE26" s="1"/>
      <c r="AF26" s="217"/>
      <c r="AG26" s="1"/>
      <c r="AH26" s="217"/>
      <c r="AI26" s="1"/>
      <c r="AJ26" s="217"/>
      <c r="AK26" s="1"/>
      <c r="AL26" s="217"/>
      <c r="AM26" s="1"/>
      <c r="AN26" s="217"/>
      <c r="AO26" s="1"/>
      <c r="AP26" s="217"/>
      <c r="AQ26" s="1"/>
      <c r="AR26" s="217"/>
      <c r="AS26" s="1"/>
      <c r="AT26" s="217"/>
      <c r="AU26" s="1"/>
      <c r="AV26" s="217"/>
      <c r="AW26" s="1"/>
      <c r="AX26" s="217"/>
      <c r="AY26" s="1"/>
      <c r="AZ26" s="217"/>
      <c r="BA26" s="1"/>
      <c r="BB26" s="217"/>
      <c r="BC26" s="1"/>
      <c r="BD26" s="217"/>
      <c r="BE26" s="1"/>
      <c r="BF26" s="217"/>
      <c r="BG26" s="1"/>
      <c r="BH26" s="217"/>
      <c r="BI26" s="1"/>
      <c r="BJ26" s="217"/>
      <c r="BK26" s="1"/>
      <c r="BL26" s="217"/>
      <c r="BM26" s="1"/>
      <c r="BN26" s="217"/>
      <c r="BO26" s="1"/>
      <c r="BP26" s="222"/>
      <c r="BQ26" s="1"/>
      <c r="BR26" s="222"/>
      <c r="BS26" s="1"/>
    </row>
    <row r="27" spans="4:71" x14ac:dyDescent="0.2">
      <c r="D27" s="222"/>
      <c r="E27" s="227"/>
      <c r="F27" s="222"/>
      <c r="G27" s="227"/>
      <c r="H27" s="222"/>
      <c r="I27" s="227"/>
      <c r="J27" s="222"/>
      <c r="K27" s="227"/>
      <c r="L27" s="222"/>
      <c r="M27" s="227"/>
      <c r="N27" s="222"/>
      <c r="O27" s="227"/>
      <c r="P27" s="217"/>
      <c r="Q27" s="227"/>
      <c r="R27" s="217"/>
      <c r="S27" s="227"/>
      <c r="T27" s="217"/>
      <c r="U27" s="227"/>
      <c r="V27" s="217"/>
      <c r="W27" s="227"/>
      <c r="X27" s="217"/>
      <c r="Y27" s="227"/>
      <c r="Z27" s="217"/>
      <c r="AA27" s="227"/>
      <c r="AB27" s="217"/>
      <c r="AC27" s="227"/>
      <c r="AD27" s="217"/>
      <c r="AE27" s="227"/>
      <c r="AF27" s="217"/>
      <c r="AG27" s="227"/>
      <c r="AH27" s="217"/>
      <c r="AI27" s="227"/>
      <c r="AJ27" s="217"/>
      <c r="AK27" s="227"/>
      <c r="AL27" s="217"/>
      <c r="AM27" s="227"/>
      <c r="AN27" s="217"/>
      <c r="AO27" s="227"/>
      <c r="AP27" s="217"/>
      <c r="AQ27" s="227"/>
      <c r="AR27" s="217"/>
      <c r="AS27" s="227"/>
      <c r="AT27" s="217"/>
      <c r="AU27" s="227"/>
      <c r="AV27" s="217"/>
      <c r="AW27" s="227"/>
      <c r="AX27" s="217"/>
      <c r="AY27" s="227"/>
      <c r="AZ27" s="217"/>
      <c r="BA27" s="227"/>
      <c r="BB27" s="217"/>
      <c r="BC27" s="227"/>
      <c r="BD27" s="217"/>
      <c r="BE27" s="227"/>
      <c r="BF27" s="217"/>
      <c r="BG27" s="227"/>
      <c r="BH27" s="217"/>
      <c r="BI27" s="227"/>
      <c r="BJ27" s="217"/>
      <c r="BK27" s="227"/>
      <c r="BL27" s="217"/>
      <c r="BM27" s="227"/>
      <c r="BN27" s="217"/>
      <c r="BO27" s="227"/>
      <c r="BP27" s="222"/>
      <c r="BQ27" s="227"/>
      <c r="BR27" s="222"/>
      <c r="BS27" s="227"/>
    </row>
    <row r="28" spans="4:71" x14ac:dyDescent="0.2">
      <c r="D28" s="99"/>
      <c r="E28" s="99"/>
      <c r="F28" s="99"/>
      <c r="G28" s="99"/>
      <c r="H28" s="99"/>
      <c r="I28" s="99"/>
      <c r="J28" s="99"/>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row>
    <row r="29" spans="4:71" x14ac:dyDescent="0.2">
      <c r="D29" s="222"/>
      <c r="E29" s="222"/>
      <c r="F29" s="222"/>
      <c r="G29" s="222"/>
      <c r="H29" s="222"/>
      <c r="I29" s="222"/>
      <c r="J29" s="222"/>
      <c r="K29" s="222"/>
      <c r="L29" s="222"/>
      <c r="M29" s="222"/>
      <c r="N29" s="222"/>
      <c r="O29" s="222"/>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17"/>
      <c r="BK29" s="217"/>
      <c r="BL29" s="217"/>
      <c r="BM29" s="217"/>
      <c r="BN29" s="217"/>
      <c r="BO29" s="217"/>
      <c r="BP29" s="222"/>
      <c r="BQ29" s="222"/>
      <c r="BR29" s="222"/>
      <c r="BS29" s="222"/>
    </row>
    <row r="30" spans="4:71" x14ac:dyDescent="0.2">
      <c r="D30" s="222"/>
      <c r="E30" s="1"/>
      <c r="F30" s="222"/>
      <c r="G30" s="1"/>
      <c r="H30" s="222"/>
      <c r="I30" s="1"/>
      <c r="J30" s="222"/>
      <c r="K30" s="1"/>
      <c r="L30" s="222"/>
      <c r="M30" s="1"/>
      <c r="N30" s="222"/>
      <c r="O30" s="1"/>
      <c r="P30" s="217"/>
      <c r="Q30" s="1"/>
      <c r="R30" s="217"/>
      <c r="S30" s="1"/>
      <c r="T30" s="217"/>
      <c r="U30" s="1"/>
      <c r="V30" s="217"/>
      <c r="W30" s="1"/>
      <c r="X30" s="217"/>
      <c r="Y30" s="1"/>
      <c r="Z30" s="217"/>
      <c r="AA30" s="1"/>
      <c r="AB30" s="217"/>
      <c r="AC30" s="1"/>
      <c r="AD30" s="217"/>
      <c r="AE30" s="1"/>
      <c r="AF30" s="217"/>
      <c r="AG30" s="1"/>
      <c r="AH30" s="217"/>
      <c r="AI30" s="1"/>
      <c r="AJ30" s="217"/>
      <c r="AK30" s="1"/>
      <c r="AL30" s="217"/>
      <c r="AM30" s="1"/>
      <c r="AN30" s="217"/>
      <c r="AO30" s="1"/>
      <c r="AP30" s="217"/>
      <c r="AQ30" s="1"/>
      <c r="AR30" s="217"/>
      <c r="AS30" s="1"/>
      <c r="AT30" s="217"/>
      <c r="AU30" s="1"/>
      <c r="AV30" s="217"/>
      <c r="AW30" s="1"/>
      <c r="AX30" s="217"/>
      <c r="AY30" s="1"/>
      <c r="AZ30" s="217"/>
      <c r="BA30" s="1"/>
      <c r="BB30" s="217"/>
      <c r="BC30" s="1"/>
      <c r="BD30" s="217"/>
      <c r="BE30" s="1"/>
      <c r="BF30" s="217"/>
      <c r="BG30" s="1"/>
      <c r="BH30" s="217"/>
      <c r="BI30" s="1"/>
      <c r="BJ30" s="217"/>
      <c r="BK30" s="1"/>
      <c r="BL30" s="217"/>
      <c r="BM30" s="1"/>
      <c r="BN30" s="217"/>
      <c r="BO30" s="1"/>
      <c r="BP30" s="222"/>
      <c r="BQ30" s="1"/>
      <c r="BR30" s="222"/>
      <c r="BS30" s="1"/>
    </row>
    <row r="31" spans="4:71" x14ac:dyDescent="0.2">
      <c r="D31" s="222"/>
      <c r="E31" s="227"/>
      <c r="F31" s="222"/>
      <c r="G31" s="227"/>
      <c r="H31" s="222"/>
      <c r="I31" s="227"/>
      <c r="J31" s="222"/>
      <c r="K31" s="227"/>
      <c r="L31" s="222"/>
      <c r="M31" s="227"/>
      <c r="N31" s="222"/>
      <c r="O31" s="227"/>
      <c r="P31" s="217"/>
      <c r="Q31" s="227"/>
      <c r="R31" s="217"/>
      <c r="S31" s="227"/>
      <c r="T31" s="217"/>
      <c r="U31" s="227"/>
      <c r="V31" s="217"/>
      <c r="W31" s="227"/>
      <c r="X31" s="217"/>
      <c r="Y31" s="227"/>
      <c r="Z31" s="217"/>
      <c r="AA31" s="227"/>
      <c r="AB31" s="217"/>
      <c r="AC31" s="227"/>
      <c r="AD31" s="217"/>
      <c r="AE31" s="227"/>
      <c r="AF31" s="217"/>
      <c r="AG31" s="227"/>
      <c r="AH31" s="217"/>
      <c r="AI31" s="227"/>
      <c r="AJ31" s="217"/>
      <c r="AK31" s="227"/>
      <c r="AL31" s="217"/>
      <c r="AM31" s="227"/>
      <c r="AN31" s="217"/>
      <c r="AO31" s="227"/>
      <c r="AP31" s="217"/>
      <c r="AQ31" s="227"/>
      <c r="AR31" s="217"/>
      <c r="AS31" s="227"/>
      <c r="AT31" s="217"/>
      <c r="AU31" s="227"/>
      <c r="AV31" s="217"/>
      <c r="AW31" s="227"/>
      <c r="AX31" s="217"/>
      <c r="AY31" s="227"/>
      <c r="AZ31" s="217"/>
      <c r="BA31" s="227"/>
      <c r="BB31" s="217"/>
      <c r="BC31" s="227"/>
      <c r="BD31" s="217"/>
      <c r="BE31" s="227"/>
      <c r="BF31" s="217"/>
      <c r="BG31" s="227"/>
      <c r="BH31" s="217"/>
      <c r="BI31" s="227"/>
      <c r="BJ31" s="217"/>
      <c r="BK31" s="227"/>
      <c r="BL31" s="217"/>
      <c r="BM31" s="227"/>
      <c r="BN31" s="217"/>
      <c r="BO31" s="227"/>
      <c r="BP31" s="222"/>
      <c r="BQ31" s="227"/>
      <c r="BR31" s="222"/>
      <c r="BS31" s="227"/>
    </row>
    <row r="32" spans="4:71" x14ac:dyDescent="0.2">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row>
    <row r="33" spans="4:71" x14ac:dyDescent="0.2">
      <c r="D33" s="222"/>
      <c r="E33" s="222"/>
      <c r="F33" s="222"/>
      <c r="G33" s="222"/>
      <c r="H33" s="222"/>
      <c r="I33" s="222"/>
      <c r="J33" s="222"/>
      <c r="K33" s="222"/>
      <c r="L33" s="222"/>
      <c r="M33" s="222"/>
      <c r="N33" s="222"/>
      <c r="O33" s="222"/>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17"/>
      <c r="AY33" s="217"/>
      <c r="AZ33" s="217"/>
      <c r="BA33" s="217"/>
      <c r="BB33" s="217"/>
      <c r="BC33" s="217"/>
      <c r="BD33" s="217"/>
      <c r="BE33" s="217"/>
      <c r="BF33" s="217"/>
      <c r="BG33" s="217"/>
      <c r="BH33" s="217"/>
      <c r="BI33" s="217"/>
      <c r="BJ33" s="217"/>
      <c r="BK33" s="217"/>
      <c r="BL33" s="217"/>
      <c r="BM33" s="217"/>
      <c r="BN33" s="217"/>
      <c r="BO33" s="217"/>
      <c r="BP33" s="222"/>
      <c r="BQ33" s="222"/>
      <c r="BR33" s="222"/>
      <c r="BS33" s="222"/>
    </row>
    <row r="34" spans="4:71" x14ac:dyDescent="0.2">
      <c r="D34" s="222"/>
      <c r="E34" s="126"/>
      <c r="F34" s="222"/>
      <c r="G34" s="126"/>
      <c r="H34" s="222"/>
      <c r="I34" s="126"/>
      <c r="J34" s="222"/>
      <c r="K34" s="126"/>
      <c r="L34" s="222"/>
      <c r="M34" s="126"/>
      <c r="N34" s="222"/>
      <c r="O34" s="126"/>
      <c r="P34" s="217"/>
      <c r="Q34" s="126"/>
      <c r="R34" s="217"/>
      <c r="S34" s="126"/>
      <c r="T34" s="217"/>
      <c r="U34" s="126"/>
      <c r="V34" s="217"/>
      <c r="W34" s="126"/>
      <c r="X34" s="217"/>
      <c r="Y34" s="126"/>
      <c r="Z34" s="217"/>
      <c r="AA34" s="126"/>
      <c r="AB34" s="217"/>
      <c r="AC34" s="126"/>
      <c r="AD34" s="217"/>
      <c r="AE34" s="126"/>
      <c r="AF34" s="217"/>
      <c r="AG34" s="126"/>
      <c r="AH34" s="217"/>
      <c r="AI34" s="126"/>
      <c r="AJ34" s="217"/>
      <c r="AK34" s="126"/>
      <c r="AL34" s="217"/>
      <c r="AM34" s="126"/>
      <c r="AN34" s="217"/>
      <c r="AO34" s="126"/>
      <c r="AP34" s="217"/>
      <c r="AQ34" s="126"/>
      <c r="AR34" s="217"/>
      <c r="AS34" s="126"/>
      <c r="AT34" s="217"/>
      <c r="AU34" s="126"/>
      <c r="AV34" s="217"/>
      <c r="AW34" s="126"/>
      <c r="AX34" s="217"/>
      <c r="AY34" s="126"/>
      <c r="AZ34" s="217"/>
      <c r="BA34" s="126"/>
      <c r="BB34" s="217"/>
      <c r="BC34" s="126"/>
      <c r="BD34" s="217"/>
      <c r="BE34" s="126"/>
      <c r="BF34" s="217"/>
      <c r="BG34" s="126"/>
      <c r="BH34" s="217"/>
      <c r="BI34" s="126"/>
      <c r="BJ34" s="217"/>
      <c r="BK34" s="126"/>
      <c r="BL34" s="217"/>
      <c r="BM34" s="126"/>
      <c r="BN34" s="217"/>
      <c r="BO34" s="126"/>
      <c r="BP34" s="222"/>
      <c r="BQ34" s="126"/>
      <c r="BR34" s="222"/>
      <c r="BS34" s="126"/>
    </row>
    <row r="35" spans="4:71" x14ac:dyDescent="0.2">
      <c r="D35" s="222"/>
      <c r="E35" s="227"/>
      <c r="F35" s="222"/>
      <c r="G35" s="227"/>
      <c r="H35" s="222"/>
      <c r="I35" s="227"/>
      <c r="J35" s="222"/>
      <c r="K35" s="227"/>
      <c r="L35" s="222"/>
      <c r="M35" s="227"/>
      <c r="N35" s="222"/>
      <c r="O35" s="227"/>
      <c r="P35" s="217"/>
      <c r="Q35" s="227"/>
      <c r="R35" s="217"/>
      <c r="S35" s="227"/>
      <c r="T35" s="217"/>
      <c r="U35" s="227"/>
      <c r="V35" s="217"/>
      <c r="W35" s="227"/>
      <c r="X35" s="217"/>
      <c r="Y35" s="227"/>
      <c r="Z35" s="217"/>
      <c r="AA35" s="227"/>
      <c r="AB35" s="217"/>
      <c r="AC35" s="227"/>
      <c r="AD35" s="217"/>
      <c r="AE35" s="227"/>
      <c r="AF35" s="217"/>
      <c r="AG35" s="227"/>
      <c r="AH35" s="217"/>
      <c r="AI35" s="227"/>
      <c r="AJ35" s="217"/>
      <c r="AK35" s="227"/>
      <c r="AL35" s="217"/>
      <c r="AM35" s="227"/>
      <c r="AN35" s="217"/>
      <c r="AO35" s="227"/>
      <c r="AP35" s="217"/>
      <c r="AQ35" s="227"/>
      <c r="AR35" s="217"/>
      <c r="AS35" s="227"/>
      <c r="AT35" s="217"/>
      <c r="AU35" s="227"/>
      <c r="AV35" s="217"/>
      <c r="AW35" s="227"/>
      <c r="AX35" s="217"/>
      <c r="AY35" s="227"/>
      <c r="AZ35" s="217"/>
      <c r="BA35" s="227"/>
      <c r="BB35" s="217"/>
      <c r="BC35" s="227"/>
      <c r="BD35" s="217"/>
      <c r="BE35" s="227"/>
      <c r="BF35" s="217"/>
      <c r="BG35" s="227"/>
      <c r="BH35" s="217"/>
      <c r="BI35" s="227"/>
      <c r="BJ35" s="217"/>
      <c r="BK35" s="227"/>
      <c r="BL35" s="217"/>
      <c r="BM35" s="227"/>
      <c r="BN35" s="217"/>
      <c r="BO35" s="227"/>
      <c r="BP35" s="222"/>
      <c r="BQ35" s="227"/>
      <c r="BR35" s="222"/>
      <c r="BS35" s="227"/>
    </row>
    <row r="36" spans="4:71" x14ac:dyDescent="0.2">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row>
    <row r="37" spans="4:71" x14ac:dyDescent="0.2">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row>
    <row r="40" spans="4:71" ht="15" thickBot="1" x14ac:dyDescent="0.25">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row>
    <row r="41" spans="4:71" x14ac:dyDescent="0.2">
      <c r="D41" s="223"/>
      <c r="E41" s="224" t="s">
        <v>58</v>
      </c>
      <c r="F41" s="223"/>
      <c r="G41" s="224" t="s">
        <v>58</v>
      </c>
      <c r="H41" s="223"/>
      <c r="I41" s="224" t="s">
        <v>58</v>
      </c>
      <c r="J41" s="223"/>
      <c r="K41" s="224" t="s">
        <v>58</v>
      </c>
      <c r="L41" s="223"/>
      <c r="M41" s="224" t="s">
        <v>58</v>
      </c>
      <c r="N41" s="223"/>
      <c r="O41" s="224" t="s">
        <v>58</v>
      </c>
      <c r="P41" s="218"/>
      <c r="Q41" s="219" t="s">
        <v>58</v>
      </c>
      <c r="R41" s="218"/>
      <c r="S41" s="219" t="s">
        <v>58</v>
      </c>
      <c r="T41" s="218"/>
      <c r="U41" s="219" t="s">
        <v>58</v>
      </c>
      <c r="V41" s="218"/>
      <c r="W41" s="219" t="s">
        <v>58</v>
      </c>
      <c r="X41" s="218"/>
      <c r="Y41" s="219" t="s">
        <v>58</v>
      </c>
      <c r="Z41" s="218"/>
      <c r="AA41" s="219" t="s">
        <v>58</v>
      </c>
      <c r="AB41" s="218"/>
      <c r="AC41" s="219" t="s">
        <v>58</v>
      </c>
      <c r="AD41" s="218"/>
      <c r="AE41" s="219" t="s">
        <v>58</v>
      </c>
      <c r="AF41" s="218"/>
      <c r="AG41" s="219" t="s">
        <v>58</v>
      </c>
      <c r="AH41" s="218"/>
      <c r="AI41" s="219" t="s">
        <v>58</v>
      </c>
      <c r="AJ41" s="218"/>
      <c r="AK41" s="219" t="s">
        <v>58</v>
      </c>
      <c r="AL41" s="218"/>
      <c r="AM41" s="219" t="s">
        <v>58</v>
      </c>
      <c r="AN41" s="218"/>
      <c r="AO41" s="219" t="s">
        <v>58</v>
      </c>
      <c r="AP41" s="218"/>
      <c r="AQ41" s="219" t="s">
        <v>58</v>
      </c>
      <c r="AR41" s="218"/>
      <c r="AS41" s="219" t="s">
        <v>58</v>
      </c>
      <c r="AT41" s="218"/>
      <c r="AU41" s="219" t="s">
        <v>58</v>
      </c>
      <c r="AV41" s="218"/>
      <c r="AW41" s="219" t="s">
        <v>58</v>
      </c>
      <c r="AX41" s="218"/>
      <c r="AY41" s="219" t="s">
        <v>58</v>
      </c>
      <c r="AZ41" s="218"/>
      <c r="BA41" s="219" t="s">
        <v>58</v>
      </c>
      <c r="BB41" s="218"/>
      <c r="BC41" s="219" t="s">
        <v>58</v>
      </c>
      <c r="BD41" s="218"/>
      <c r="BE41" s="219" t="s">
        <v>58</v>
      </c>
      <c r="BF41" s="218"/>
      <c r="BG41" s="219" t="s">
        <v>58</v>
      </c>
      <c r="BH41" s="218"/>
      <c r="BI41" s="219" t="s">
        <v>58</v>
      </c>
      <c r="BJ41" s="218"/>
      <c r="BK41" s="219" t="s">
        <v>58</v>
      </c>
      <c r="BL41" s="218"/>
      <c r="BM41" s="219" t="s">
        <v>58</v>
      </c>
      <c r="BN41" s="218"/>
      <c r="BO41" s="219" t="s">
        <v>58</v>
      </c>
      <c r="BP41" s="223"/>
      <c r="BQ41" s="224" t="s">
        <v>58</v>
      </c>
      <c r="BR41" s="223"/>
      <c r="BS41" s="224" t="s">
        <v>58</v>
      </c>
    </row>
    <row r="42" spans="4:71" x14ac:dyDescent="0.2">
      <c r="D42" s="101">
        <v>6</v>
      </c>
      <c r="E42" s="103" t="e">
        <f>#REF!</f>
        <v>#REF!</v>
      </c>
      <c r="F42" s="101">
        <v>6</v>
      </c>
      <c r="G42" s="103" t="e">
        <f>#REF!</f>
        <v>#REF!</v>
      </c>
      <c r="H42" s="101">
        <v>6</v>
      </c>
      <c r="I42" s="103" t="e">
        <f>#REF!</f>
        <v>#REF!</v>
      </c>
      <c r="J42" s="101">
        <v>6</v>
      </c>
      <c r="K42" s="103" t="e">
        <f>#REF!</f>
        <v>#REF!</v>
      </c>
      <c r="L42" s="101">
        <v>6</v>
      </c>
      <c r="M42" s="103" t="e">
        <f>#REF!</f>
        <v>#REF!</v>
      </c>
      <c r="N42" s="101">
        <v>6</v>
      </c>
      <c r="O42" s="103" t="e">
        <f>#REF!</f>
        <v>#REF!</v>
      </c>
      <c r="P42" s="101">
        <v>6</v>
      </c>
      <c r="Q42" s="103" t="e">
        <f>#REF!</f>
        <v>#REF!</v>
      </c>
      <c r="R42" s="101">
        <v>6</v>
      </c>
      <c r="S42" s="103" t="e">
        <f>#REF!</f>
        <v>#REF!</v>
      </c>
      <c r="T42" s="101">
        <v>6</v>
      </c>
      <c r="U42" s="103" t="e">
        <f>#REF!</f>
        <v>#REF!</v>
      </c>
      <c r="V42" s="101">
        <v>6</v>
      </c>
      <c r="W42" s="103" t="e">
        <f>#REF!</f>
        <v>#REF!</v>
      </c>
      <c r="X42" s="101">
        <v>6</v>
      </c>
      <c r="Y42" s="103" t="e">
        <f>#REF!</f>
        <v>#REF!</v>
      </c>
      <c r="Z42" s="101">
        <v>6</v>
      </c>
      <c r="AA42" s="103" t="e">
        <f>#REF!</f>
        <v>#REF!</v>
      </c>
      <c r="AB42" s="101">
        <v>6</v>
      </c>
      <c r="AC42" s="103" t="e">
        <f>#REF!</f>
        <v>#REF!</v>
      </c>
      <c r="AD42" s="101">
        <v>6</v>
      </c>
      <c r="AE42" s="103" t="e">
        <f>#REF!</f>
        <v>#REF!</v>
      </c>
      <c r="AF42" s="101">
        <v>6</v>
      </c>
      <c r="AG42" s="103" t="e">
        <f>#REF!</f>
        <v>#REF!</v>
      </c>
      <c r="AH42" s="101">
        <v>6</v>
      </c>
      <c r="AI42" s="103" t="e">
        <f>#REF!</f>
        <v>#REF!</v>
      </c>
      <c r="AJ42" s="101">
        <v>6</v>
      </c>
      <c r="AK42" s="103" t="e">
        <f>#REF!</f>
        <v>#REF!</v>
      </c>
      <c r="AL42" s="101">
        <v>6</v>
      </c>
      <c r="AM42" s="103" t="e">
        <f>#REF!</f>
        <v>#REF!</v>
      </c>
      <c r="AN42" s="101">
        <v>6</v>
      </c>
      <c r="AO42" s="103" t="e">
        <f>#REF!</f>
        <v>#REF!</v>
      </c>
      <c r="AP42" s="101">
        <v>6</v>
      </c>
      <c r="AQ42" s="103" t="e">
        <f>#REF!</f>
        <v>#REF!</v>
      </c>
      <c r="AR42" s="101">
        <v>6</v>
      </c>
      <c r="AS42" s="103" t="e">
        <f>#REF!</f>
        <v>#REF!</v>
      </c>
      <c r="AT42" s="101">
        <v>6</v>
      </c>
      <c r="AU42" s="103" t="e">
        <f>#REF!</f>
        <v>#REF!</v>
      </c>
      <c r="AV42" s="101">
        <v>6</v>
      </c>
      <c r="AW42" s="103" t="e">
        <f>#REF!</f>
        <v>#REF!</v>
      </c>
      <c r="AX42" s="101">
        <v>6</v>
      </c>
      <c r="AY42" s="103" t="e">
        <f>#REF!</f>
        <v>#REF!</v>
      </c>
      <c r="AZ42" s="101">
        <v>6</v>
      </c>
      <c r="BA42" s="103" t="e">
        <f>#REF!</f>
        <v>#REF!</v>
      </c>
      <c r="BB42" s="101">
        <v>6</v>
      </c>
      <c r="BC42" s="103" t="e">
        <f>#REF!</f>
        <v>#REF!</v>
      </c>
      <c r="BD42" s="101">
        <v>6</v>
      </c>
      <c r="BE42" s="103" t="e">
        <f>#REF!</f>
        <v>#REF!</v>
      </c>
      <c r="BF42" s="101">
        <v>6</v>
      </c>
      <c r="BG42" s="103" t="e">
        <f>#REF!</f>
        <v>#REF!</v>
      </c>
      <c r="BH42" s="101">
        <v>6</v>
      </c>
      <c r="BI42" s="103" t="e">
        <f>#REF!</f>
        <v>#REF!</v>
      </c>
      <c r="BJ42" s="101">
        <v>6</v>
      </c>
      <c r="BK42" s="103" t="e">
        <f>#REF!</f>
        <v>#REF!</v>
      </c>
      <c r="BL42" s="101">
        <v>6</v>
      </c>
      <c r="BM42" s="103" t="e">
        <f>#REF!</f>
        <v>#REF!</v>
      </c>
      <c r="BN42" s="101">
        <v>6</v>
      </c>
      <c r="BO42" s="103" t="e">
        <f>#REF!</f>
        <v>#REF!</v>
      </c>
      <c r="BP42" s="101">
        <v>6</v>
      </c>
      <c r="BQ42" s="103" t="e">
        <f>#REF!</f>
        <v>#REF!</v>
      </c>
      <c r="BR42" s="101">
        <v>6</v>
      </c>
      <c r="BS42" s="103" t="e">
        <f>#REF!</f>
        <v>#REF!</v>
      </c>
    </row>
    <row r="43" spans="4:71" x14ac:dyDescent="0.2">
      <c r="D43" s="100">
        <v>4</v>
      </c>
      <c r="E43" s="105">
        <f t="shared" ref="E43" si="240">E7</f>
        <v>4</v>
      </c>
      <c r="F43" s="100">
        <v>4</v>
      </c>
      <c r="G43" s="105">
        <f t="shared" ref="G43" si="241">G7</f>
        <v>4</v>
      </c>
      <c r="H43" s="100">
        <v>4</v>
      </c>
      <c r="I43" s="105">
        <f>I7</f>
        <v>4</v>
      </c>
      <c r="J43" s="100">
        <v>4</v>
      </c>
      <c r="K43" s="105" t="e">
        <f>'0927丸善,臨海'!#REF!</f>
        <v>#REF!</v>
      </c>
      <c r="L43" s="100">
        <v>4</v>
      </c>
      <c r="M43" s="105" t="e">
        <f>'0927丸善,臨海'!#REF!</f>
        <v>#REF!</v>
      </c>
      <c r="N43" s="100">
        <v>4</v>
      </c>
      <c r="O43" s="105" t="e">
        <f>'0927丸善,臨海'!#REF!</f>
        <v>#REF!</v>
      </c>
      <c r="P43" s="100">
        <v>4</v>
      </c>
      <c r="Q43" s="105" t="e">
        <f>Q7</f>
        <v>#REF!</v>
      </c>
      <c r="R43" s="100">
        <v>4</v>
      </c>
      <c r="S43" s="105" t="e">
        <f t="shared" ref="S43" si="242">S7</f>
        <v>#REF!</v>
      </c>
      <c r="T43" s="100">
        <v>4</v>
      </c>
      <c r="U43" s="105" t="e">
        <f t="shared" ref="U43" si="243">U7</f>
        <v>#REF!</v>
      </c>
      <c r="V43" s="100">
        <v>4</v>
      </c>
      <c r="W43" s="105" t="e">
        <f t="shared" ref="W43" si="244">W7</f>
        <v>#REF!</v>
      </c>
      <c r="X43" s="100">
        <v>4</v>
      </c>
      <c r="Y43" s="105" t="e">
        <f t="shared" ref="Y43" si="245">Y7</f>
        <v>#REF!</v>
      </c>
      <c r="Z43" s="100">
        <v>4</v>
      </c>
      <c r="AA43" s="105" t="e">
        <f t="shared" ref="AA43" si="246">AA7</f>
        <v>#REF!</v>
      </c>
      <c r="AB43" s="100">
        <v>4</v>
      </c>
      <c r="AC43" s="105" t="e">
        <f t="shared" ref="AC43" si="247">AC7</f>
        <v>#REF!</v>
      </c>
      <c r="AD43" s="100">
        <v>4</v>
      </c>
      <c r="AE43" s="105" t="e">
        <f t="shared" ref="AE43" si="248">AE7</f>
        <v>#REF!</v>
      </c>
      <c r="AF43" s="100">
        <v>4</v>
      </c>
      <c r="AG43" s="105" t="e">
        <f t="shared" ref="AG43" si="249">AG7</f>
        <v>#REF!</v>
      </c>
      <c r="AH43" s="100">
        <v>4</v>
      </c>
      <c r="AI43" s="105" t="e">
        <f t="shared" ref="AI43" si="250">AI7</f>
        <v>#REF!</v>
      </c>
      <c r="AJ43" s="100">
        <v>4</v>
      </c>
      <c r="AK43" s="105" t="e">
        <f t="shared" ref="AK43" si="251">AK7</f>
        <v>#REF!</v>
      </c>
      <c r="AL43" s="100">
        <v>4</v>
      </c>
      <c r="AM43" s="105" t="e">
        <f t="shared" ref="AM43" si="252">AM7</f>
        <v>#REF!</v>
      </c>
      <c r="AN43" s="100">
        <v>4</v>
      </c>
      <c r="AO43" s="105" t="e">
        <f t="shared" ref="AO43" si="253">AO7</f>
        <v>#REF!</v>
      </c>
      <c r="AP43" s="100">
        <v>4</v>
      </c>
      <c r="AQ43" s="105" t="e">
        <f t="shared" ref="AQ43" si="254">AQ7</f>
        <v>#REF!</v>
      </c>
      <c r="AR43" s="100">
        <v>4</v>
      </c>
      <c r="AS43" s="105" t="e">
        <f t="shared" ref="AS43" si="255">AS7</f>
        <v>#REF!</v>
      </c>
      <c r="AT43" s="100">
        <v>4</v>
      </c>
      <c r="AU43" s="105" t="e">
        <f t="shared" ref="AU43" si="256">AU7</f>
        <v>#REF!</v>
      </c>
      <c r="AV43" s="100">
        <v>4</v>
      </c>
      <c r="AW43" s="105" t="e">
        <f t="shared" ref="AW43" si="257">AW7</f>
        <v>#REF!</v>
      </c>
      <c r="AX43" s="100">
        <v>4</v>
      </c>
      <c r="AY43" s="105" t="e">
        <f t="shared" ref="AY43" si="258">AY7</f>
        <v>#REF!</v>
      </c>
      <c r="AZ43" s="100">
        <v>4</v>
      </c>
      <c r="BA43" s="105" t="e">
        <f t="shared" ref="BA43" si="259">BA7</f>
        <v>#REF!</v>
      </c>
      <c r="BB43" s="100">
        <v>4</v>
      </c>
      <c r="BC43" s="105" t="e">
        <f t="shared" ref="BC43" si="260">BC7</f>
        <v>#REF!</v>
      </c>
      <c r="BD43" s="100">
        <v>4</v>
      </c>
      <c r="BE43" s="105" t="e">
        <f t="shared" ref="BE43" si="261">BE7</f>
        <v>#REF!</v>
      </c>
      <c r="BF43" s="100">
        <v>4</v>
      </c>
      <c r="BG43" s="105" t="e">
        <f t="shared" ref="BG43" si="262">BG7</f>
        <v>#REF!</v>
      </c>
      <c r="BH43" s="100">
        <v>4</v>
      </c>
      <c r="BI43" s="105" t="e">
        <f t="shared" ref="BI43" si="263">BI7</f>
        <v>#REF!</v>
      </c>
      <c r="BJ43" s="100">
        <v>4</v>
      </c>
      <c r="BK43" s="105" t="e">
        <f t="shared" ref="BK43" si="264">BK7</f>
        <v>#REF!</v>
      </c>
      <c r="BL43" s="100">
        <v>4</v>
      </c>
      <c r="BM43" s="105" t="e">
        <f t="shared" ref="BM43" si="265">BM7</f>
        <v>#REF!</v>
      </c>
      <c r="BN43" s="100">
        <v>4</v>
      </c>
      <c r="BO43" s="105" t="e">
        <f t="shared" ref="BO43:BS43" si="266">BO7</f>
        <v>#REF!</v>
      </c>
      <c r="BP43" s="100">
        <v>4</v>
      </c>
      <c r="BQ43" s="105" t="e">
        <f t="shared" si="266"/>
        <v>#REF!</v>
      </c>
      <c r="BR43" s="100">
        <v>4</v>
      </c>
      <c r="BS43" s="105" t="e">
        <f t="shared" si="266"/>
        <v>#REF!</v>
      </c>
    </row>
    <row r="44" spans="4:71" ht="15" thickBot="1" x14ac:dyDescent="0.25">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69"/>
      <c r="AT44" s="169"/>
      <c r="AU44" s="169"/>
      <c r="AV44" s="169"/>
      <c r="AW44" s="169"/>
      <c r="AX44" s="169"/>
      <c r="AY44" s="169"/>
      <c r="AZ44" s="169"/>
      <c r="BA44" s="169"/>
      <c r="BB44" s="169"/>
      <c r="BC44" s="169"/>
      <c r="BD44" s="169"/>
      <c r="BE44" s="169"/>
      <c r="BF44" s="169"/>
      <c r="BG44" s="169"/>
      <c r="BH44" s="169"/>
      <c r="BI44" s="169"/>
      <c r="BJ44" s="169"/>
      <c r="BK44" s="169"/>
      <c r="BL44" s="169"/>
      <c r="BM44" s="169"/>
      <c r="BN44" s="169"/>
      <c r="BO44" s="169"/>
      <c r="BP44" s="169"/>
      <c r="BQ44" s="169"/>
      <c r="BR44" s="169"/>
      <c r="BS44" s="169"/>
    </row>
    <row r="45" spans="4:71" x14ac:dyDescent="0.2">
      <c r="D45" s="223"/>
      <c r="E45" s="224" t="s">
        <v>58</v>
      </c>
      <c r="F45" s="223"/>
      <c r="G45" s="224" t="s">
        <v>58</v>
      </c>
      <c r="H45" s="223"/>
      <c r="I45" s="224" t="s">
        <v>58</v>
      </c>
      <c r="J45" s="223"/>
      <c r="K45" s="224" t="s">
        <v>58</v>
      </c>
      <c r="L45" s="223"/>
      <c r="M45" s="224" t="s">
        <v>58</v>
      </c>
      <c r="N45" s="223"/>
      <c r="O45" s="224" t="s">
        <v>58</v>
      </c>
      <c r="P45" s="218"/>
      <c r="Q45" s="219" t="s">
        <v>58</v>
      </c>
      <c r="R45" s="218"/>
      <c r="S45" s="219" t="s">
        <v>58</v>
      </c>
      <c r="T45" s="218"/>
      <c r="U45" s="219" t="s">
        <v>58</v>
      </c>
      <c r="V45" s="218"/>
      <c r="W45" s="219" t="s">
        <v>58</v>
      </c>
      <c r="X45" s="218"/>
      <c r="Y45" s="219" t="s">
        <v>58</v>
      </c>
      <c r="Z45" s="218"/>
      <c r="AA45" s="219" t="s">
        <v>58</v>
      </c>
      <c r="AB45" s="218"/>
      <c r="AC45" s="219" t="s">
        <v>58</v>
      </c>
      <c r="AD45" s="218"/>
      <c r="AE45" s="219" t="s">
        <v>58</v>
      </c>
      <c r="AF45" s="218"/>
      <c r="AG45" s="219" t="s">
        <v>58</v>
      </c>
      <c r="AH45" s="218"/>
      <c r="AI45" s="219" t="s">
        <v>58</v>
      </c>
      <c r="AJ45" s="218"/>
      <c r="AK45" s="219" t="s">
        <v>58</v>
      </c>
      <c r="AL45" s="218"/>
      <c r="AM45" s="219" t="s">
        <v>58</v>
      </c>
      <c r="AN45" s="218"/>
      <c r="AO45" s="219" t="s">
        <v>58</v>
      </c>
      <c r="AP45" s="218"/>
      <c r="AQ45" s="219" t="s">
        <v>58</v>
      </c>
      <c r="AR45" s="218"/>
      <c r="AS45" s="219" t="s">
        <v>58</v>
      </c>
      <c r="AT45" s="218"/>
      <c r="AU45" s="219" t="s">
        <v>58</v>
      </c>
      <c r="AV45" s="218"/>
      <c r="AW45" s="219" t="s">
        <v>58</v>
      </c>
      <c r="AX45" s="218"/>
      <c r="AY45" s="219" t="s">
        <v>58</v>
      </c>
      <c r="AZ45" s="218"/>
      <c r="BA45" s="219" t="s">
        <v>58</v>
      </c>
      <c r="BB45" s="218"/>
      <c r="BC45" s="219" t="s">
        <v>58</v>
      </c>
      <c r="BD45" s="218"/>
      <c r="BE45" s="219" t="s">
        <v>58</v>
      </c>
      <c r="BF45" s="218"/>
      <c r="BG45" s="219" t="s">
        <v>58</v>
      </c>
      <c r="BH45" s="218"/>
      <c r="BI45" s="219" t="s">
        <v>58</v>
      </c>
      <c r="BJ45" s="218"/>
      <c r="BK45" s="219" t="s">
        <v>58</v>
      </c>
      <c r="BL45" s="218"/>
      <c r="BM45" s="219" t="s">
        <v>58</v>
      </c>
      <c r="BN45" s="218"/>
      <c r="BO45" s="219" t="s">
        <v>58</v>
      </c>
      <c r="BP45" s="223"/>
      <c r="BQ45" s="224" t="s">
        <v>58</v>
      </c>
      <c r="BR45" s="223"/>
      <c r="BS45" s="224" t="s">
        <v>58</v>
      </c>
    </row>
    <row r="46" spans="4:71" x14ac:dyDescent="0.2">
      <c r="D46" s="101">
        <v>5</v>
      </c>
      <c r="E46" s="103" t="e">
        <f>#REF!</f>
        <v>#REF!</v>
      </c>
      <c r="F46" s="101">
        <v>5</v>
      </c>
      <c r="G46" s="103" t="e">
        <f>#REF!</f>
        <v>#REF!</v>
      </c>
      <c r="H46" s="101">
        <v>5</v>
      </c>
      <c r="I46" s="103" t="e">
        <f>#REF!</f>
        <v>#REF!</v>
      </c>
      <c r="J46" s="101">
        <v>5</v>
      </c>
      <c r="K46" s="103" t="e">
        <f>#REF!</f>
        <v>#REF!</v>
      </c>
      <c r="L46" s="101">
        <v>5</v>
      </c>
      <c r="M46" s="103" t="e">
        <f>#REF!</f>
        <v>#REF!</v>
      </c>
      <c r="N46" s="101">
        <v>5</v>
      </c>
      <c r="O46" s="103" t="e">
        <f>#REF!</f>
        <v>#REF!</v>
      </c>
      <c r="P46" s="101">
        <v>5</v>
      </c>
      <c r="Q46" s="103" t="e">
        <f>#REF!</f>
        <v>#REF!</v>
      </c>
      <c r="R46" s="101">
        <v>5</v>
      </c>
      <c r="S46" s="103" t="e">
        <f>#REF!</f>
        <v>#REF!</v>
      </c>
      <c r="T46" s="101">
        <v>5</v>
      </c>
      <c r="U46" s="103" t="e">
        <f>#REF!</f>
        <v>#REF!</v>
      </c>
      <c r="V46" s="101">
        <v>5</v>
      </c>
      <c r="W46" s="103" t="e">
        <f>#REF!</f>
        <v>#REF!</v>
      </c>
      <c r="X46" s="101">
        <v>5</v>
      </c>
      <c r="Y46" s="103" t="e">
        <f>#REF!</f>
        <v>#REF!</v>
      </c>
      <c r="Z46" s="101">
        <v>5</v>
      </c>
      <c r="AA46" s="103" t="e">
        <f>#REF!</f>
        <v>#REF!</v>
      </c>
      <c r="AB46" s="101">
        <v>5</v>
      </c>
      <c r="AC46" s="103" t="e">
        <f>#REF!</f>
        <v>#REF!</v>
      </c>
      <c r="AD46" s="101">
        <v>5</v>
      </c>
      <c r="AE46" s="103" t="e">
        <f>#REF!</f>
        <v>#REF!</v>
      </c>
      <c r="AF46" s="101">
        <v>5</v>
      </c>
      <c r="AG46" s="103" t="e">
        <f>#REF!</f>
        <v>#REF!</v>
      </c>
      <c r="AH46" s="101">
        <v>5</v>
      </c>
      <c r="AI46" s="103" t="e">
        <f>#REF!</f>
        <v>#REF!</v>
      </c>
      <c r="AJ46" s="101">
        <v>5</v>
      </c>
      <c r="AK46" s="103" t="e">
        <f>#REF!</f>
        <v>#REF!</v>
      </c>
      <c r="AL46" s="101">
        <v>5</v>
      </c>
      <c r="AM46" s="103" t="e">
        <f>#REF!</f>
        <v>#REF!</v>
      </c>
      <c r="AN46" s="101">
        <v>5</v>
      </c>
      <c r="AO46" s="103" t="e">
        <f>#REF!</f>
        <v>#REF!</v>
      </c>
      <c r="AP46" s="101">
        <v>5</v>
      </c>
      <c r="AQ46" s="103" t="e">
        <f>#REF!</f>
        <v>#REF!</v>
      </c>
      <c r="AR46" s="101">
        <v>5</v>
      </c>
      <c r="AS46" s="103" t="e">
        <f>#REF!</f>
        <v>#REF!</v>
      </c>
      <c r="AT46" s="101">
        <v>5</v>
      </c>
      <c r="AU46" s="103" t="e">
        <f>#REF!</f>
        <v>#REF!</v>
      </c>
      <c r="AV46" s="101">
        <v>5</v>
      </c>
      <c r="AW46" s="103" t="e">
        <f>#REF!</f>
        <v>#REF!</v>
      </c>
      <c r="AX46" s="101">
        <v>5</v>
      </c>
      <c r="AY46" s="103" t="e">
        <f>#REF!</f>
        <v>#REF!</v>
      </c>
      <c r="AZ46" s="101">
        <v>5</v>
      </c>
      <c r="BA46" s="103" t="e">
        <f>#REF!</f>
        <v>#REF!</v>
      </c>
      <c r="BB46" s="101">
        <v>5</v>
      </c>
      <c r="BC46" s="103" t="e">
        <f>#REF!</f>
        <v>#REF!</v>
      </c>
      <c r="BD46" s="101">
        <v>5</v>
      </c>
      <c r="BE46" s="103" t="e">
        <f>#REF!</f>
        <v>#REF!</v>
      </c>
      <c r="BF46" s="101">
        <v>5</v>
      </c>
      <c r="BG46" s="103" t="e">
        <f>#REF!</f>
        <v>#REF!</v>
      </c>
      <c r="BH46" s="101">
        <v>5</v>
      </c>
      <c r="BI46" s="103" t="e">
        <f>#REF!</f>
        <v>#REF!</v>
      </c>
      <c r="BJ46" s="101">
        <v>5</v>
      </c>
      <c r="BK46" s="103" t="e">
        <f>#REF!</f>
        <v>#REF!</v>
      </c>
      <c r="BL46" s="101">
        <v>5</v>
      </c>
      <c r="BM46" s="103" t="e">
        <f>#REF!</f>
        <v>#REF!</v>
      </c>
      <c r="BN46" s="101">
        <v>5</v>
      </c>
      <c r="BO46" s="103" t="e">
        <f>#REF!</f>
        <v>#REF!</v>
      </c>
      <c r="BP46" s="101">
        <v>5</v>
      </c>
      <c r="BQ46" s="103" t="e">
        <f>#REF!</f>
        <v>#REF!</v>
      </c>
      <c r="BR46" s="101">
        <v>5</v>
      </c>
      <c r="BS46" s="103" t="e">
        <f>#REF!</f>
        <v>#REF!</v>
      </c>
    </row>
    <row r="47" spans="4:71" x14ac:dyDescent="0.2">
      <c r="D47" s="100">
        <v>3</v>
      </c>
      <c r="E47" s="148" t="e">
        <f t="shared" ref="E47" si="267">E6</f>
        <v>#REF!</v>
      </c>
      <c r="F47" s="100">
        <v>3</v>
      </c>
      <c r="G47" s="148" t="e">
        <f t="shared" ref="G47" si="268">G6</f>
        <v>#REF!</v>
      </c>
      <c r="H47" s="100">
        <v>3</v>
      </c>
      <c r="I47" s="148" t="e">
        <f>I6</f>
        <v>#REF!</v>
      </c>
      <c r="J47" s="100">
        <v>3</v>
      </c>
      <c r="K47" s="148" t="e">
        <f>'0927丸善,臨海'!#REF!</f>
        <v>#REF!</v>
      </c>
      <c r="L47" s="100">
        <v>3</v>
      </c>
      <c r="M47" s="148" t="e">
        <f>'0927丸善,臨海'!#REF!</f>
        <v>#REF!</v>
      </c>
      <c r="N47" s="100">
        <v>3</v>
      </c>
      <c r="O47" s="148" t="e">
        <f>'0927丸善,臨海'!#REF!</f>
        <v>#REF!</v>
      </c>
      <c r="P47" s="100">
        <v>3</v>
      </c>
      <c r="Q47" s="148" t="e">
        <f>Q6</f>
        <v>#REF!</v>
      </c>
      <c r="R47" s="100">
        <v>3</v>
      </c>
      <c r="S47" s="148" t="e">
        <f t="shared" ref="S47" si="269">S6</f>
        <v>#REF!</v>
      </c>
      <c r="T47" s="100">
        <v>3</v>
      </c>
      <c r="U47" s="148" t="e">
        <f t="shared" ref="U47" si="270">U6</f>
        <v>#REF!</v>
      </c>
      <c r="V47" s="100">
        <v>3</v>
      </c>
      <c r="W47" s="148" t="e">
        <f t="shared" ref="W47" si="271">W6</f>
        <v>#REF!</v>
      </c>
      <c r="X47" s="100">
        <v>3</v>
      </c>
      <c r="Y47" s="148" t="e">
        <f t="shared" ref="Y47" si="272">Y6</f>
        <v>#REF!</v>
      </c>
      <c r="Z47" s="100">
        <v>3</v>
      </c>
      <c r="AA47" s="148" t="e">
        <f t="shared" ref="AA47" si="273">AA6</f>
        <v>#REF!</v>
      </c>
      <c r="AB47" s="100">
        <v>3</v>
      </c>
      <c r="AC47" s="148" t="e">
        <f t="shared" ref="AC47" si="274">AC6</f>
        <v>#REF!</v>
      </c>
      <c r="AD47" s="100">
        <v>3</v>
      </c>
      <c r="AE47" s="148" t="e">
        <f t="shared" ref="AE47" si="275">AE6</f>
        <v>#REF!</v>
      </c>
      <c r="AF47" s="100">
        <v>3</v>
      </c>
      <c r="AG47" s="148" t="e">
        <f t="shared" ref="AG47" si="276">AG6</f>
        <v>#REF!</v>
      </c>
      <c r="AH47" s="100">
        <v>3</v>
      </c>
      <c r="AI47" s="148" t="e">
        <f t="shared" ref="AI47" si="277">AI6</f>
        <v>#REF!</v>
      </c>
      <c r="AJ47" s="100">
        <v>3</v>
      </c>
      <c r="AK47" s="148" t="e">
        <f t="shared" ref="AK47" si="278">AK6</f>
        <v>#REF!</v>
      </c>
      <c r="AL47" s="100">
        <v>3</v>
      </c>
      <c r="AM47" s="148" t="e">
        <f t="shared" ref="AM47" si="279">AM6</f>
        <v>#REF!</v>
      </c>
      <c r="AN47" s="100">
        <v>3</v>
      </c>
      <c r="AO47" s="148" t="e">
        <f t="shared" ref="AO47" si="280">AO6</f>
        <v>#REF!</v>
      </c>
      <c r="AP47" s="100">
        <v>3</v>
      </c>
      <c r="AQ47" s="148" t="e">
        <f t="shared" ref="AQ47" si="281">AQ6</f>
        <v>#REF!</v>
      </c>
      <c r="AR47" s="100">
        <v>3</v>
      </c>
      <c r="AS47" s="148" t="e">
        <f t="shared" ref="AS47" si="282">AS6</f>
        <v>#REF!</v>
      </c>
      <c r="AT47" s="100">
        <v>3</v>
      </c>
      <c r="AU47" s="148" t="e">
        <f t="shared" ref="AU47" si="283">AU6</f>
        <v>#REF!</v>
      </c>
      <c r="AV47" s="100">
        <v>3</v>
      </c>
      <c r="AW47" s="148" t="e">
        <f t="shared" ref="AW47" si="284">AW6</f>
        <v>#REF!</v>
      </c>
      <c r="AX47" s="100">
        <v>3</v>
      </c>
      <c r="AY47" s="148" t="e">
        <f t="shared" ref="AY47" si="285">AY6</f>
        <v>#REF!</v>
      </c>
      <c r="AZ47" s="100">
        <v>3</v>
      </c>
      <c r="BA47" s="148" t="e">
        <f t="shared" ref="BA47" si="286">BA6</f>
        <v>#REF!</v>
      </c>
      <c r="BB47" s="100">
        <v>3</v>
      </c>
      <c r="BC47" s="148" t="e">
        <f t="shared" ref="BC47" si="287">BC6</f>
        <v>#REF!</v>
      </c>
      <c r="BD47" s="100">
        <v>3</v>
      </c>
      <c r="BE47" s="148" t="e">
        <f t="shared" ref="BE47" si="288">BE6</f>
        <v>#REF!</v>
      </c>
      <c r="BF47" s="100">
        <v>3</v>
      </c>
      <c r="BG47" s="148" t="e">
        <f t="shared" ref="BG47" si="289">BG6</f>
        <v>#REF!</v>
      </c>
      <c r="BH47" s="100">
        <v>3</v>
      </c>
      <c r="BI47" s="148" t="e">
        <f t="shared" ref="BI47" si="290">BI6</f>
        <v>#REF!</v>
      </c>
      <c r="BJ47" s="100">
        <v>3</v>
      </c>
      <c r="BK47" s="148" t="e">
        <f t="shared" ref="BK47" si="291">BK6</f>
        <v>#REF!</v>
      </c>
      <c r="BL47" s="100">
        <v>3</v>
      </c>
      <c r="BM47" s="148" t="e">
        <f t="shared" ref="BM47" si="292">BM6</f>
        <v>#REF!</v>
      </c>
      <c r="BN47" s="100">
        <v>3</v>
      </c>
      <c r="BO47" s="148" t="e">
        <f t="shared" ref="BO47:BS47" si="293">BO6</f>
        <v>#REF!</v>
      </c>
      <c r="BP47" s="100">
        <v>3</v>
      </c>
      <c r="BQ47" s="148" t="e">
        <f t="shared" si="293"/>
        <v>#REF!</v>
      </c>
      <c r="BR47" s="100">
        <v>3</v>
      </c>
      <c r="BS47" s="148" t="e">
        <f t="shared" si="293"/>
        <v>#REF!</v>
      </c>
    </row>
    <row r="52" spans="4:71" ht="15" thickBot="1" x14ac:dyDescent="0.25"/>
    <row r="53" spans="4:71" x14ac:dyDescent="0.2">
      <c r="D53" s="223"/>
      <c r="E53" s="224" t="s">
        <v>58</v>
      </c>
      <c r="F53" s="223"/>
      <c r="G53" s="224" t="s">
        <v>58</v>
      </c>
      <c r="H53" s="223"/>
      <c r="I53" s="224" t="s">
        <v>58</v>
      </c>
      <c r="J53" s="223"/>
      <c r="K53" s="224" t="s">
        <v>58</v>
      </c>
      <c r="L53" s="223"/>
      <c r="M53" s="224" t="s">
        <v>58</v>
      </c>
      <c r="N53" s="223"/>
      <c r="O53" s="224" t="s">
        <v>58</v>
      </c>
      <c r="P53" s="218"/>
      <c r="Q53" s="219" t="s">
        <v>58</v>
      </c>
      <c r="R53" s="218"/>
      <c r="S53" s="219" t="s">
        <v>58</v>
      </c>
      <c r="T53" s="218"/>
      <c r="U53" s="219" t="s">
        <v>58</v>
      </c>
      <c r="V53" s="218"/>
      <c r="W53" s="219" t="s">
        <v>58</v>
      </c>
      <c r="X53" s="218"/>
      <c r="Y53" s="219" t="s">
        <v>58</v>
      </c>
      <c r="Z53" s="218"/>
      <c r="AA53" s="219" t="s">
        <v>58</v>
      </c>
      <c r="AB53" s="218"/>
      <c r="AC53" s="219" t="s">
        <v>58</v>
      </c>
      <c r="AD53" s="218"/>
      <c r="AE53" s="219" t="s">
        <v>58</v>
      </c>
      <c r="AF53" s="218"/>
      <c r="AG53" s="219" t="s">
        <v>58</v>
      </c>
      <c r="AH53" s="218"/>
      <c r="AI53" s="219" t="s">
        <v>58</v>
      </c>
      <c r="AJ53" s="218"/>
      <c r="AK53" s="219" t="s">
        <v>58</v>
      </c>
      <c r="AL53" s="218"/>
      <c r="AM53" s="219" t="s">
        <v>58</v>
      </c>
      <c r="AN53" s="218"/>
      <c r="AO53" s="219" t="s">
        <v>58</v>
      </c>
      <c r="AP53" s="218"/>
      <c r="AQ53" s="219" t="s">
        <v>58</v>
      </c>
      <c r="AR53" s="218"/>
      <c r="AS53" s="219" t="s">
        <v>58</v>
      </c>
      <c r="AT53" s="218"/>
      <c r="AU53" s="219" t="s">
        <v>58</v>
      </c>
      <c r="AV53" s="218"/>
      <c r="AW53" s="219" t="s">
        <v>58</v>
      </c>
      <c r="AX53" s="218"/>
      <c r="AY53" s="219" t="s">
        <v>58</v>
      </c>
      <c r="AZ53" s="218"/>
      <c r="BA53" s="219" t="s">
        <v>58</v>
      </c>
      <c r="BB53" s="218"/>
      <c r="BC53" s="219" t="s">
        <v>58</v>
      </c>
      <c r="BD53" s="218"/>
      <c r="BE53" s="219" t="s">
        <v>58</v>
      </c>
      <c r="BF53" s="218"/>
      <c r="BG53" s="219" t="s">
        <v>58</v>
      </c>
      <c r="BH53" s="218"/>
      <c r="BI53" s="219" t="s">
        <v>58</v>
      </c>
      <c r="BJ53" s="218"/>
      <c r="BK53" s="219" t="s">
        <v>58</v>
      </c>
      <c r="BL53" s="218"/>
      <c r="BM53" s="219" t="s">
        <v>58</v>
      </c>
      <c r="BN53" s="218"/>
      <c r="BO53" s="219" t="s">
        <v>58</v>
      </c>
      <c r="BP53" s="223"/>
      <c r="BQ53" s="224" t="s">
        <v>58</v>
      </c>
      <c r="BR53" s="223"/>
      <c r="BS53" s="224" t="s">
        <v>58</v>
      </c>
    </row>
    <row r="54" spans="4:71" x14ac:dyDescent="0.2">
      <c r="D54" s="101">
        <v>6</v>
      </c>
      <c r="E54" s="103" t="e">
        <f>#REF!</f>
        <v>#REF!</v>
      </c>
      <c r="F54" s="101">
        <v>6</v>
      </c>
      <c r="G54" s="103" t="e">
        <f>#REF!</f>
        <v>#REF!</v>
      </c>
      <c r="H54" s="101">
        <v>6</v>
      </c>
      <c r="I54" s="103" t="e">
        <f>#REF!</f>
        <v>#REF!</v>
      </c>
      <c r="J54" s="101">
        <v>6</v>
      </c>
      <c r="K54" s="103" t="e">
        <f>#REF!</f>
        <v>#REF!</v>
      </c>
      <c r="L54" s="101">
        <v>6</v>
      </c>
      <c r="M54" s="103" t="e">
        <f>#REF!</f>
        <v>#REF!</v>
      </c>
      <c r="N54" s="101">
        <v>6</v>
      </c>
      <c r="O54" s="103" t="e">
        <f>#REF!</f>
        <v>#REF!</v>
      </c>
      <c r="P54" s="101">
        <v>6</v>
      </c>
      <c r="Q54" s="103" t="e">
        <f>#REF!</f>
        <v>#REF!</v>
      </c>
      <c r="R54" s="101">
        <v>6</v>
      </c>
      <c r="S54" s="103" t="e">
        <f>#REF!</f>
        <v>#REF!</v>
      </c>
      <c r="T54" s="101">
        <v>6</v>
      </c>
      <c r="U54" s="103" t="e">
        <f>#REF!</f>
        <v>#REF!</v>
      </c>
      <c r="V54" s="101">
        <v>6</v>
      </c>
      <c r="W54" s="103" t="e">
        <f>#REF!</f>
        <v>#REF!</v>
      </c>
      <c r="X54" s="101">
        <v>6</v>
      </c>
      <c r="Y54" s="103" t="e">
        <f>#REF!</f>
        <v>#REF!</v>
      </c>
      <c r="Z54" s="101">
        <v>6</v>
      </c>
      <c r="AA54" s="103" t="e">
        <f>#REF!</f>
        <v>#REF!</v>
      </c>
      <c r="AB54" s="101">
        <v>6</v>
      </c>
      <c r="AC54" s="103" t="e">
        <f>#REF!</f>
        <v>#REF!</v>
      </c>
      <c r="AD54" s="101">
        <v>6</v>
      </c>
      <c r="AE54" s="103" t="e">
        <f>#REF!</f>
        <v>#REF!</v>
      </c>
      <c r="AF54" s="101">
        <v>6</v>
      </c>
      <c r="AG54" s="103" t="e">
        <f>#REF!</f>
        <v>#REF!</v>
      </c>
      <c r="AH54" s="101">
        <v>6</v>
      </c>
      <c r="AI54" s="103" t="e">
        <f>#REF!</f>
        <v>#REF!</v>
      </c>
      <c r="AJ54" s="101">
        <v>6</v>
      </c>
      <c r="AK54" s="103" t="e">
        <f>#REF!</f>
        <v>#REF!</v>
      </c>
      <c r="AL54" s="101">
        <v>6</v>
      </c>
      <c r="AM54" s="103" t="e">
        <f>#REF!</f>
        <v>#REF!</v>
      </c>
      <c r="AN54" s="101">
        <v>6</v>
      </c>
      <c r="AO54" s="103" t="e">
        <f>#REF!</f>
        <v>#REF!</v>
      </c>
      <c r="AP54" s="101">
        <v>6</v>
      </c>
      <c r="AQ54" s="103" t="e">
        <f>#REF!</f>
        <v>#REF!</v>
      </c>
      <c r="AR54" s="101">
        <v>6</v>
      </c>
      <c r="AS54" s="103" t="e">
        <f>#REF!</f>
        <v>#REF!</v>
      </c>
      <c r="AT54" s="101">
        <v>6</v>
      </c>
      <c r="AU54" s="103" t="e">
        <f>#REF!</f>
        <v>#REF!</v>
      </c>
      <c r="AV54" s="101">
        <v>6</v>
      </c>
      <c r="AW54" s="103" t="e">
        <f>#REF!</f>
        <v>#REF!</v>
      </c>
      <c r="AX54" s="101">
        <v>6</v>
      </c>
      <c r="AY54" s="103" t="e">
        <f>#REF!</f>
        <v>#REF!</v>
      </c>
      <c r="AZ54" s="101">
        <v>6</v>
      </c>
      <c r="BA54" s="103" t="e">
        <f>#REF!</f>
        <v>#REF!</v>
      </c>
      <c r="BB54" s="101">
        <v>6</v>
      </c>
      <c r="BC54" s="103" t="e">
        <f>#REF!</f>
        <v>#REF!</v>
      </c>
      <c r="BD54" s="101">
        <v>6</v>
      </c>
      <c r="BE54" s="103" t="e">
        <f>#REF!</f>
        <v>#REF!</v>
      </c>
      <c r="BF54" s="101">
        <v>6</v>
      </c>
      <c r="BG54" s="103" t="e">
        <f>#REF!</f>
        <v>#REF!</v>
      </c>
      <c r="BH54" s="101">
        <v>6</v>
      </c>
      <c r="BI54" s="103" t="e">
        <f>#REF!</f>
        <v>#REF!</v>
      </c>
      <c r="BJ54" s="101">
        <v>6</v>
      </c>
      <c r="BK54" s="103" t="e">
        <f>#REF!</f>
        <v>#REF!</v>
      </c>
      <c r="BL54" s="101">
        <v>6</v>
      </c>
      <c r="BM54" s="103" t="e">
        <f>#REF!</f>
        <v>#REF!</v>
      </c>
      <c r="BN54" s="101">
        <v>6</v>
      </c>
      <c r="BO54" s="103" t="e">
        <f>#REF!</f>
        <v>#REF!</v>
      </c>
      <c r="BP54" s="101">
        <v>6</v>
      </c>
      <c r="BQ54" s="103" t="e">
        <f>#REF!</f>
        <v>#REF!</v>
      </c>
      <c r="BR54" s="101">
        <v>6</v>
      </c>
      <c r="BS54" s="103" t="e">
        <f>#REF!</f>
        <v>#REF!</v>
      </c>
    </row>
    <row r="55" spans="4:71" x14ac:dyDescent="0.2">
      <c r="D55" s="100">
        <v>1</v>
      </c>
      <c r="E55" s="3" t="e">
        <f>'0920千島,東淀川'!#REF!</f>
        <v>#REF!</v>
      </c>
      <c r="F55" s="100">
        <v>1</v>
      </c>
      <c r="G55" s="3" t="e">
        <f>'0920千島,東淀川'!#REF!</f>
        <v>#REF!</v>
      </c>
      <c r="H55" s="100">
        <v>1</v>
      </c>
      <c r="I55" s="3" t="e">
        <f>'0920千島,東淀川'!#REF!</f>
        <v>#REF!</v>
      </c>
      <c r="J55" s="100">
        <v>1</v>
      </c>
      <c r="K55" s="3" t="e">
        <f>'0927丸善,臨海'!#REF!</f>
        <v>#REF!</v>
      </c>
      <c r="L55" s="100">
        <v>1</v>
      </c>
      <c r="M55" s="3" t="e">
        <f>'0927丸善,臨海'!#REF!</f>
        <v>#REF!</v>
      </c>
      <c r="N55" s="100">
        <v>1</v>
      </c>
      <c r="O55" s="3" t="e">
        <f>'0927丸善,臨海'!#REF!</f>
        <v>#REF!</v>
      </c>
      <c r="P55" s="100">
        <v>1</v>
      </c>
      <c r="Q55" s="3" t="e">
        <f>Q3</f>
        <v>#REF!</v>
      </c>
      <c r="R55" s="100">
        <v>1</v>
      </c>
      <c r="S55" s="3" t="e">
        <f>S3</f>
        <v>#REF!</v>
      </c>
      <c r="T55" s="100">
        <v>1</v>
      </c>
      <c r="U55" s="3" t="e">
        <f>U3</f>
        <v>#REF!</v>
      </c>
      <c r="V55" s="100">
        <v>1</v>
      </c>
      <c r="W55" s="3" t="e">
        <f>W3</f>
        <v>#REF!</v>
      </c>
      <c r="X55" s="100">
        <v>1</v>
      </c>
      <c r="Y55" s="3" t="e">
        <f>Y3</f>
        <v>#REF!</v>
      </c>
      <c r="Z55" s="100">
        <v>1</v>
      </c>
      <c r="AA55" s="3" t="e">
        <f>AA3</f>
        <v>#REF!</v>
      </c>
      <c r="AB55" s="100">
        <v>1</v>
      </c>
      <c r="AC55" s="3" t="e">
        <f>AC3</f>
        <v>#REF!</v>
      </c>
      <c r="AD55" s="100">
        <v>1</v>
      </c>
      <c r="AE55" s="3" t="e">
        <f>AE3</f>
        <v>#REF!</v>
      </c>
      <c r="AF55" s="100">
        <v>1</v>
      </c>
      <c r="AG55" s="3" t="e">
        <f>AG3</f>
        <v>#REF!</v>
      </c>
      <c r="AH55" s="100">
        <v>1</v>
      </c>
      <c r="AI55" s="3" t="e">
        <f>AI3</f>
        <v>#REF!</v>
      </c>
      <c r="AJ55" s="100">
        <v>1</v>
      </c>
      <c r="AK55" s="3" t="e">
        <f>AK3</f>
        <v>#REF!</v>
      </c>
      <c r="AL55" s="100">
        <v>1</v>
      </c>
      <c r="AM55" s="3" t="e">
        <f>AM3</f>
        <v>#REF!</v>
      </c>
      <c r="AN55" s="100">
        <v>1</v>
      </c>
      <c r="AO55" s="3" t="e">
        <f>AO3</f>
        <v>#REF!</v>
      </c>
      <c r="AP55" s="100">
        <v>1</v>
      </c>
      <c r="AQ55" s="3" t="e">
        <f>AQ3</f>
        <v>#REF!</v>
      </c>
      <c r="AR55" s="100">
        <v>1</v>
      </c>
      <c r="AS55" s="3" t="e">
        <f>AS3</f>
        <v>#REF!</v>
      </c>
      <c r="AT55" s="100">
        <v>1</v>
      </c>
      <c r="AU55" s="3" t="e">
        <f>AU3</f>
        <v>#REF!</v>
      </c>
      <c r="AV55" s="100">
        <v>1</v>
      </c>
      <c r="AW55" s="3" t="e">
        <f>AW3</f>
        <v>#REF!</v>
      </c>
      <c r="AX55" s="100">
        <v>1</v>
      </c>
      <c r="AY55" s="3" t="e">
        <f>AY3</f>
        <v>#REF!</v>
      </c>
      <c r="AZ55" s="100">
        <v>1</v>
      </c>
      <c r="BA55" s="3" t="e">
        <f>BA3</f>
        <v>#REF!</v>
      </c>
      <c r="BB55" s="100">
        <v>1</v>
      </c>
      <c r="BC55" s="3" t="e">
        <f>BC3</f>
        <v>#REF!</v>
      </c>
      <c r="BD55" s="100">
        <v>1</v>
      </c>
      <c r="BE55" s="3" t="e">
        <f>BE3</f>
        <v>#REF!</v>
      </c>
      <c r="BF55" s="100">
        <v>1</v>
      </c>
      <c r="BG55" s="3" t="e">
        <f>BG3</f>
        <v>#REF!</v>
      </c>
      <c r="BH55" s="100">
        <v>1</v>
      </c>
      <c r="BI55" s="3" t="e">
        <f>BI3</f>
        <v>#REF!</v>
      </c>
      <c r="BJ55" s="100">
        <v>1</v>
      </c>
      <c r="BK55" s="3" t="e">
        <f>BK3</f>
        <v>#REF!</v>
      </c>
      <c r="BL55" s="100">
        <v>1</v>
      </c>
      <c r="BM55" s="3" t="e">
        <f>BM3</f>
        <v>#REF!</v>
      </c>
      <c r="BN55" s="100">
        <v>1</v>
      </c>
      <c r="BO55" s="3" t="e">
        <f>BO3</f>
        <v>#REF!</v>
      </c>
      <c r="BP55" s="100">
        <v>1</v>
      </c>
      <c r="BQ55" s="3" t="e">
        <f t="shared" ref="BQ55" si="294">BQ3</f>
        <v>#REF!</v>
      </c>
      <c r="BR55" s="100">
        <v>1</v>
      </c>
      <c r="BS55" s="3" t="e">
        <f t="shared" ref="BS55" si="295">BS3</f>
        <v>#REF!</v>
      </c>
    </row>
  </sheetData>
  <phoneticPr fontId="20"/>
  <dataValidations count="1">
    <dataValidation imeMode="halfAlpha" allowBlank="1" showInputMessage="1" showErrorMessage="1" sqref="Q19 Q30:Q31 Q26:Q27 Q3 Q55 Q11 BQ26:BQ27 Q34:Q35 Q15 Q22:Q23 Q46:Q47 Q43 S19 U19 W19 Y19 AA19 AC19 AE19 AG19 AI19 AK19 AM19 AO19 AQ19 AS19 AU19 AW19 AY19 BA19 BC19 BE19 BG19 BI19 BK19 BM19 BO19 S30:S31 U30:U31 W30:W31 Y30:Y31 AA30:AA31 AC30:AC31 AE30:AE31 AG30:AG31 AI30:AI31 AK30:AK31 AM30:AM31 AO30:AO31 AQ30:AQ31 AS30:AS31 AU30:AU31 AW30:AW31 AY30:AY31 BA30:BA31 BC30:BC31 BE30:BE31 BG30:BG31 BI30:BI31 BK30:BK31 BM30:BM31 BO30:BO31 S26:S27 U26:U27 W26:W27 Y26:Y27 AA26:AA27 AC26:AC27 AE26:AE27 AG26:AG27 AI26:AI27 AK26:AK27 AM26:AM27 AO26:AO27 AQ26:AQ27 AS26:AS27 AU26:AU27 AW26:AW27 AY26:AY27 BA26:BA27 BC26:BC27 BE26:BE27 BG26:BG27 BI26:BI27 BK26:BK27 BM26:BM27 BO26:BO27 I22:I23 BS26:BS27 K34:K35 M34:M35 BQ55 BS55 BQ11 BS11 O34:O35 Q6:Q7 BQ34:BQ35 BS34:BS35 BQ15 BS15 BQ22:BQ23 BS22:BS23 BQ46:BQ47 BS46:BS47 BQ43 K46:K47 M46:M47 O46:O47 E22:E23 S55 U55 W55 Y55 AA55 AC55 AE55 AG55 AI55 AK55 AM55 AO55 AQ55 AS55 AU55 AW55 AY55 BA55 BC55 BE55 BG55 BI55 BK55 BM55 BO55 G22:G23 S11 U11 W11 Y11 AA11 AC11 AE11 AG11 AI11 AK11 AM11 AO11 AQ11 AS11 AU11 AW11 AY11 BA11 BC11 BE11 BG11 BI11 BK11 BM11 BO11 I46:I47 K30:K31 M30:M31 O30:O31 K26:K27 M26:M27 O26:O27 K55 M55 O55 K43 M43 E46:E47 S34:S35 U34:U35 W34:W35 Y34:Y35 AA34:AA35 AC34:AC35 AE34:AE35 AG34:AG35 AI34:AI35 AK34:AK35 AM34:AM35 AO34:AO35 AQ34:AQ35 AS34:AS35 AU34:AU35 AW34:AW35 AY34:AY35 BA34:BA35 BC34:BC35 BE34:BE35 BG34:BG35 BI34:BI35 BK34:BK35 BM34:BM35 BO34:BO35 G46:G47 S15 U15 W15 Y15 AA15 AC15 AE15 AG15 AI15 AK15 AM15 AO15 AQ15 AS15 AU15 AW15 AY15 BA15 BC15 BE15 BG15 BI15 BK15 BM15 BO15 S22:S23 U22:U23 W22:W23 Y22:Y23 AA22:AA23 AC22:AC23 AE22:AE23 AG22:AG23 AI22:AI23 AK22:AK23 AM22:AM23 AO22:AO23 AQ22:AQ23 AS22:AS23 AU22:AU23 AW22:AW23 AY22:AY23 BA22:BA23 BC22:BC23 BE22:BE23 BG22:BG23 BI22:BI23 BK22:BK23 BM22:BM23 BO22:BO23 E43 S46:S47 U46:U47 W46:W47 Y46:Y47 AA46:AA47 AC46:AC47 AE46:AE47 AG46:AG47 AI46:AI47 AK46:AK47 AM46:AM47 AO46:AO47 AQ46:AQ47 AS46:AS47 AU46:AU47 AW46:AW47 AY46:AY47 BA46:BA47 BC46:BC47 BE46:BE47 BG46:BG47 BI46:BI47 BK46:BK47 BM46:BM47 BO46:BO47 G43 S43 U43 W43 Y43 AA43 AC43 AE43 AG43 AI43 AK43 AM43 AO43 AQ43 AS43 AU43 AW43 AY43 BA43 BC43 BE43 BG43 BI43 BK43 BM43 BO43 O43 I30:I31 E30:E31 G30:G31 I26:I27 E26:E27 G26:G27 I6 E6 G6 I55 E55 G55 I11 E11 G11 I43 I34:I35 E34:E35 G34:G35 BS43 BQ19 BS19 BQ30:BQ31 BS30:BS31 BQ6:BQ7 U3 W3 Y3 AA3 AC3 AE3 AG3 AI3 AK3 AM3 AO3 AQ3 AS3 AU3 AW3 AY3 BA3 BC3 BE3 BG3 BI3 BK3 BM3 BO3 BQ3 BS3 BS6:BS7 U6:U7 W6:W7 Y6:Y7 AA6:AA7 AC6:AC7 AE6:AE7 AG6:AG7 AI6:AI7 AK6:AK7 AM6:AM7 AO6:AO7 AQ6:AQ7 AS6:AS7 AU6:AU7 AW6:AW7 AY6:AY7 BA6:BA7 BC6:BC7 BE6:BE7 BG6:BG7 BI6:BI7 BK6:BK7 BM6:BM7 BO6:BO7 S3 S6:S7" xr:uid="{00000000-0002-0000-4100-000000000000}"/>
  </dataValidations>
  <pageMargins left="0.7" right="0.7" top="0.75" bottom="0.75" header="0.3" footer="0.3"/>
  <pageSetup paperSize="9" orientation="portrait" horizontalDpi="4294967292" verticalDpi="1200"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A1"/>
  <sheetViews>
    <sheetView zoomScaleNormal="100" workbookViewId="0"/>
  </sheetViews>
  <sheetFormatPr defaultRowHeight="13.2" x14ac:dyDescent="0.2"/>
  <sheetData/>
  <phoneticPr fontId="20"/>
  <pageMargins left="0.7" right="0.7" top="0.75" bottom="0.75" header="0.3" footer="0.3"/>
  <pageSetup paperSize="9" orientation="portrait" verticalDpi="1200"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O59"/>
  <sheetViews>
    <sheetView zoomScaleNormal="100" workbookViewId="0">
      <selection activeCell="E6" sqref="E6"/>
    </sheetView>
  </sheetViews>
  <sheetFormatPr defaultColWidth="9" defaultRowHeight="14.4" x14ac:dyDescent="0.2"/>
  <cols>
    <col min="1" max="1" width="4.109375" style="131" customWidth="1"/>
    <col min="2" max="2" width="7.109375" style="13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 min="10" max="10" width="5.6640625" style="7" customWidth="1"/>
    <col min="11" max="11" width="18.6640625" style="7" customWidth="1"/>
    <col min="12" max="12" width="5.6640625" style="7" customWidth="1"/>
    <col min="13" max="13" width="18.6640625" style="7" customWidth="1"/>
    <col min="14" max="14" width="5.6640625" style="7" customWidth="1"/>
    <col min="15" max="15" width="18.6640625" style="7" customWidth="1"/>
  </cols>
  <sheetData>
    <row r="1" spans="1:15" x14ac:dyDescent="0.2">
      <c r="A1" s="131">
        <v>36</v>
      </c>
    </row>
    <row r="3" spans="1:15" x14ac:dyDescent="0.2">
      <c r="A3" s="131" t="s">
        <v>26</v>
      </c>
      <c r="B3" s="131" t="s">
        <v>53</v>
      </c>
    </row>
    <row r="4" spans="1:15" ht="15" thickBot="1" x14ac:dyDescent="0.25">
      <c r="D4" s="93"/>
      <c r="E4" s="93"/>
      <c r="F4" s="93"/>
      <c r="G4" s="93"/>
      <c r="H4" s="93"/>
      <c r="I4" s="93"/>
      <c r="J4" s="93"/>
      <c r="K4" s="93"/>
      <c r="L4" s="93"/>
      <c r="M4" s="93"/>
      <c r="N4" s="93"/>
      <c r="O4" s="93"/>
    </row>
    <row r="5" spans="1:15" x14ac:dyDescent="0.2">
      <c r="A5" s="131">
        <v>6</v>
      </c>
      <c r="D5" s="4"/>
      <c r="E5" s="111" t="e">
        <f>'0807千島,0822丸善,0912臨海'!#REF!</f>
        <v>#REF!</v>
      </c>
      <c r="F5" s="4"/>
      <c r="G5" s="111" t="e">
        <f>'0807千島,0822丸善,0912臨海'!#REF!</f>
        <v>#REF!</v>
      </c>
      <c r="H5" s="4"/>
      <c r="I5" s="111" t="e">
        <f>'0807千島,0822丸善,0912臨海'!#REF!</f>
        <v>#REF!</v>
      </c>
      <c r="J5" s="4"/>
      <c r="K5" s="111" t="e">
        <f>'1107丸善,千島,臨海'!#REF!</f>
        <v>#REF!</v>
      </c>
      <c r="L5" s="4"/>
      <c r="M5" s="111" t="e">
        <f>'1107丸善,千島,臨海'!#REF!</f>
        <v>#REF!</v>
      </c>
      <c r="N5" s="4"/>
      <c r="O5" s="111" t="e">
        <f>'0923美原,ひまわり'!#REF!</f>
        <v>#REF!</v>
      </c>
    </row>
    <row r="6" spans="1:15" x14ac:dyDescent="0.2">
      <c r="D6" s="101">
        <v>3</v>
      </c>
      <c r="E6" s="103" t="str">
        <f>OP_リーグ戦!D5</f>
        <v>HOS</v>
      </c>
      <c r="F6" s="101">
        <v>3</v>
      </c>
      <c r="G6" s="103" t="str">
        <f>OP_リーグ戦!D6</f>
        <v>Chupacabras</v>
      </c>
      <c r="H6" s="101">
        <v>3</v>
      </c>
      <c r="I6" s="103" t="str">
        <f>OP_リーグ戦!D7</f>
        <v>新撰組</v>
      </c>
      <c r="J6" s="101">
        <v>3</v>
      </c>
      <c r="K6" s="103" t="str">
        <f>OP_リーグ戦!D10</f>
        <v>1部リーグC1位</v>
      </c>
      <c r="L6" s="101">
        <v>3</v>
      </c>
      <c r="M6" s="103" t="str">
        <f>OP_リーグ戦!D11</f>
        <v>1部リーグC2位</v>
      </c>
      <c r="N6" s="101">
        <v>3</v>
      </c>
      <c r="O6" s="103" t="str">
        <f>OP_リーグ戦!D12</f>
        <v>1部リーグC3位</v>
      </c>
    </row>
    <row r="7" spans="1:15" x14ac:dyDescent="0.2">
      <c r="D7" s="100">
        <v>4</v>
      </c>
      <c r="E7" s="104"/>
      <c r="F7" s="100">
        <v>4</v>
      </c>
      <c r="G7" s="104"/>
      <c r="H7" s="100">
        <v>4</v>
      </c>
      <c r="I7" s="104"/>
      <c r="J7" s="100">
        <v>4</v>
      </c>
      <c r="K7" s="104"/>
      <c r="L7" s="100">
        <v>4</v>
      </c>
      <c r="M7" s="104"/>
      <c r="N7" s="100">
        <v>4</v>
      </c>
      <c r="O7" s="104"/>
    </row>
    <row r="8" spans="1:15" ht="20.25" customHeight="1" thickBot="1" x14ac:dyDescent="0.25">
      <c r="A8" s="131">
        <v>7</v>
      </c>
      <c r="B8" s="131">
        <v>16</v>
      </c>
      <c r="D8" s="278"/>
      <c r="E8" s="278"/>
      <c r="F8" s="278"/>
      <c r="G8" s="278"/>
      <c r="H8" s="278"/>
      <c r="I8" s="278"/>
      <c r="J8" s="278"/>
      <c r="K8" s="278"/>
      <c r="L8" s="278"/>
      <c r="M8" s="278"/>
      <c r="N8" s="278"/>
      <c r="O8" s="278"/>
    </row>
    <row r="9" spans="1:15" x14ac:dyDescent="0.2">
      <c r="D9" s="4"/>
      <c r="E9" s="111" t="e">
        <f>E5</f>
        <v>#REF!</v>
      </c>
      <c r="F9" s="4"/>
      <c r="G9" s="111" t="e">
        <f>G5</f>
        <v>#REF!</v>
      </c>
      <c r="H9" s="4"/>
      <c r="I9" s="111" t="e">
        <f>I5</f>
        <v>#REF!</v>
      </c>
      <c r="J9" s="4"/>
      <c r="K9" s="111" t="e">
        <f>K5</f>
        <v>#REF!</v>
      </c>
      <c r="L9" s="4"/>
      <c r="M9" s="111" t="e">
        <f>M5</f>
        <v>#REF!</v>
      </c>
      <c r="N9" s="4"/>
      <c r="O9" s="111" t="e">
        <f>O5</f>
        <v>#REF!</v>
      </c>
    </row>
    <row r="10" spans="1:15" x14ac:dyDescent="0.2">
      <c r="D10" s="101">
        <v>5</v>
      </c>
      <c r="E10" s="103"/>
      <c r="F10" s="101">
        <v>5</v>
      </c>
      <c r="G10" s="103"/>
      <c r="H10" s="101">
        <v>5</v>
      </c>
      <c r="I10" s="103"/>
      <c r="J10" s="101">
        <v>5</v>
      </c>
      <c r="K10" s="103"/>
      <c r="L10" s="101">
        <v>5</v>
      </c>
      <c r="M10" s="103"/>
      <c r="N10" s="101">
        <v>5</v>
      </c>
      <c r="O10" s="103"/>
    </row>
    <row r="11" spans="1:15" x14ac:dyDescent="0.2">
      <c r="A11" s="131">
        <v>8</v>
      </c>
      <c r="B11" s="131">
        <v>16</v>
      </c>
      <c r="D11" s="100">
        <v>6</v>
      </c>
      <c r="E11" s="104"/>
      <c r="F11" s="100">
        <v>6</v>
      </c>
      <c r="G11" s="104"/>
      <c r="H11" s="100">
        <v>6</v>
      </c>
      <c r="I11" s="104"/>
      <c r="J11" s="100">
        <v>6</v>
      </c>
      <c r="K11" s="104"/>
      <c r="L11" s="100">
        <v>6</v>
      </c>
      <c r="M11" s="104"/>
      <c r="N11" s="100">
        <v>6</v>
      </c>
      <c r="O11" s="104"/>
    </row>
    <row r="12" spans="1:15" ht="15" thickBot="1" x14ac:dyDescent="0.25">
      <c r="D12" s="93"/>
      <c r="E12" s="6"/>
      <c r="F12" s="93"/>
      <c r="G12" s="6"/>
      <c r="H12" s="93"/>
      <c r="I12" s="6"/>
      <c r="J12" s="93"/>
      <c r="K12" s="6"/>
      <c r="L12" s="93"/>
      <c r="M12" s="6"/>
      <c r="N12" s="93"/>
      <c r="O12" s="6"/>
    </row>
    <row r="14" spans="1:15" x14ac:dyDescent="0.2">
      <c r="A14" s="131">
        <v>9</v>
      </c>
      <c r="B14" s="131">
        <v>16</v>
      </c>
    </row>
    <row r="16" spans="1:15" ht="15" thickBot="1" x14ac:dyDescent="0.25">
      <c r="D16" s="278"/>
      <c r="E16" s="1"/>
      <c r="F16" s="278"/>
      <c r="G16" s="1"/>
      <c r="H16" s="278"/>
      <c r="I16" s="1"/>
      <c r="J16" s="278"/>
      <c r="K16" s="1"/>
      <c r="L16" s="278"/>
      <c r="M16" s="1"/>
      <c r="N16" s="278"/>
      <c r="O16" s="1"/>
    </row>
    <row r="17" spans="4:15" customFormat="1" ht="53.25" customHeight="1" x14ac:dyDescent="0.2">
      <c r="D17" s="4"/>
      <c r="E17" s="111" t="e">
        <f>'0711東淀川,0717東淀川,丸善'!#REF!</f>
        <v>#REF!</v>
      </c>
      <c r="F17" s="4"/>
      <c r="G17" s="111" t="e">
        <f>'0711東淀川,0717東淀川,丸善'!#REF!</f>
        <v>#REF!</v>
      </c>
      <c r="H17" s="4"/>
      <c r="I17" s="111" t="e">
        <f>'0711東淀川,0717東淀川,丸善'!#REF!</f>
        <v>#REF!</v>
      </c>
      <c r="J17" s="4"/>
      <c r="K17" s="111" t="e">
        <f>'0923美原,ひまわり'!#REF!</f>
        <v>#REF!</v>
      </c>
      <c r="L17" s="4"/>
      <c r="M17" s="111" t="e">
        <f>'0923美原,ひまわり'!#REF!</f>
        <v>#REF!</v>
      </c>
      <c r="N17" s="4"/>
      <c r="O17" s="111" t="e">
        <f>'0722岸和田'!#REF!</f>
        <v>#REF!</v>
      </c>
    </row>
    <row r="18" spans="4:15" customFormat="1" x14ac:dyDescent="0.2">
      <c r="D18" s="101">
        <v>4</v>
      </c>
      <c r="E18" s="103">
        <f>E27</f>
        <v>0</v>
      </c>
      <c r="F18" s="101">
        <v>4</v>
      </c>
      <c r="G18" s="103">
        <f>G27</f>
        <v>0</v>
      </c>
      <c r="H18" s="101">
        <v>4</v>
      </c>
      <c r="I18" s="103">
        <f>I27</f>
        <v>0</v>
      </c>
      <c r="J18" s="101">
        <v>4</v>
      </c>
      <c r="K18" s="103">
        <f>K27</f>
        <v>0</v>
      </c>
      <c r="L18" s="101">
        <v>4</v>
      </c>
      <c r="M18" s="103">
        <f>M27</f>
        <v>0</v>
      </c>
      <c r="N18" s="101">
        <v>4</v>
      </c>
      <c r="O18" s="103">
        <f>O27</f>
        <v>0</v>
      </c>
    </row>
    <row r="19" spans="4:15" customFormat="1" x14ac:dyDescent="0.2">
      <c r="D19" s="100">
        <v>5</v>
      </c>
      <c r="E19" s="148">
        <f>E10</f>
        <v>0</v>
      </c>
      <c r="F19" s="100">
        <v>5</v>
      </c>
      <c r="G19" s="148">
        <f>G10</f>
        <v>0</v>
      </c>
      <c r="H19" s="100">
        <v>5</v>
      </c>
      <c r="I19" s="148">
        <f>I10</f>
        <v>0</v>
      </c>
      <c r="J19" s="100">
        <v>5</v>
      </c>
      <c r="K19" s="148">
        <f>K10</f>
        <v>0</v>
      </c>
      <c r="L19" s="100">
        <v>5</v>
      </c>
      <c r="M19" s="148">
        <f>M10</f>
        <v>0</v>
      </c>
      <c r="N19" s="100">
        <v>5</v>
      </c>
      <c r="O19" s="148">
        <f>O10</f>
        <v>0</v>
      </c>
    </row>
    <row r="20" spans="4:15" customFormat="1" ht="15" thickBot="1" x14ac:dyDescent="0.25">
      <c r="D20" s="278"/>
      <c r="E20" s="1"/>
      <c r="F20" s="278"/>
      <c r="G20" s="1"/>
      <c r="H20" s="278"/>
      <c r="I20" s="1"/>
      <c r="J20" s="278"/>
      <c r="K20" s="1"/>
      <c r="L20" s="278"/>
      <c r="M20" s="1"/>
      <c r="N20" s="278"/>
      <c r="O20" s="1"/>
    </row>
    <row r="21" spans="4:15" customFormat="1" x14ac:dyDescent="0.2">
      <c r="D21" s="4"/>
      <c r="E21" s="111" t="e">
        <f>E17</f>
        <v>#REF!</v>
      </c>
      <c r="F21" s="4"/>
      <c r="G21" s="111" t="e">
        <f>G17</f>
        <v>#REF!</v>
      </c>
      <c r="H21" s="4"/>
      <c r="I21" s="111" t="e">
        <f>I17</f>
        <v>#REF!</v>
      </c>
      <c r="J21" s="4"/>
      <c r="K21" s="111" t="e">
        <f>K17</f>
        <v>#REF!</v>
      </c>
      <c r="L21" s="4"/>
      <c r="M21" s="111" t="e">
        <f>M17</f>
        <v>#REF!</v>
      </c>
      <c r="N21" s="4"/>
      <c r="O21" s="111" t="e">
        <f>O17</f>
        <v>#REF!</v>
      </c>
    </row>
    <row r="22" spans="4:15" customFormat="1" x14ac:dyDescent="0.2">
      <c r="D22" s="101">
        <v>2</v>
      </c>
      <c r="E22" s="103" t="e">
        <f>'0807千島,0822丸善,0912臨海'!#REF!</f>
        <v>#REF!</v>
      </c>
      <c r="F22" s="101">
        <v>2</v>
      </c>
      <c r="G22" s="103" t="e">
        <f>'0807千島,0822丸善,0912臨海'!#REF!</f>
        <v>#REF!</v>
      </c>
      <c r="H22" s="101">
        <v>2</v>
      </c>
      <c r="I22" s="103" t="e">
        <f>'0807千島,0822丸善,0912臨海'!#REF!</f>
        <v>#REF!</v>
      </c>
      <c r="J22" s="101">
        <v>2</v>
      </c>
      <c r="K22" s="103" t="e">
        <f>'1107丸善,千島,臨海'!#REF!</f>
        <v>#REF!</v>
      </c>
      <c r="L22" s="101">
        <v>2</v>
      </c>
      <c r="M22" s="103" t="e">
        <f>'1107丸善,千島,臨海'!#REF!</f>
        <v>#REF!</v>
      </c>
      <c r="N22" s="101">
        <v>2</v>
      </c>
      <c r="O22" s="103" t="e">
        <f>'0923美原,ひまわり'!#REF!</f>
        <v>#REF!</v>
      </c>
    </row>
    <row r="23" spans="4:15" customFormat="1" x14ac:dyDescent="0.2">
      <c r="D23" s="100">
        <v>6</v>
      </c>
      <c r="E23" s="148">
        <f>E11</f>
        <v>0</v>
      </c>
      <c r="F23" s="100">
        <v>6</v>
      </c>
      <c r="G23" s="148">
        <f>G11</f>
        <v>0</v>
      </c>
      <c r="H23" s="100">
        <v>6</v>
      </c>
      <c r="I23" s="148">
        <f>I11</f>
        <v>0</v>
      </c>
      <c r="J23" s="100">
        <v>6</v>
      </c>
      <c r="K23" s="148">
        <f>K11</f>
        <v>0</v>
      </c>
      <c r="L23" s="100">
        <v>6</v>
      </c>
      <c r="M23" s="148">
        <f>M11</f>
        <v>0</v>
      </c>
      <c r="N23" s="100">
        <v>6</v>
      </c>
      <c r="O23" s="148">
        <f>O11</f>
        <v>0</v>
      </c>
    </row>
    <row r="24" spans="4:15" customFormat="1" ht="53.25" customHeight="1" thickBot="1" x14ac:dyDescent="0.25">
      <c r="D24" s="93"/>
      <c r="E24" s="93"/>
      <c r="F24" s="93"/>
      <c r="G24" s="93"/>
      <c r="H24" s="93"/>
      <c r="I24" s="93"/>
      <c r="J24" s="93"/>
      <c r="K24" s="93"/>
      <c r="L24" s="93"/>
      <c r="M24" s="93"/>
      <c r="N24" s="93"/>
      <c r="O24" s="93"/>
    </row>
    <row r="25" spans="4:15" customFormat="1" x14ac:dyDescent="0.2">
      <c r="D25" s="4"/>
      <c r="E25" s="111" t="e">
        <f>E21</f>
        <v>#REF!</v>
      </c>
      <c r="F25" s="4"/>
      <c r="G25" s="111" t="e">
        <f>G21</f>
        <v>#REF!</v>
      </c>
      <c r="H25" s="4"/>
      <c r="I25" s="111" t="e">
        <f>I21</f>
        <v>#REF!</v>
      </c>
      <c r="J25" s="4"/>
      <c r="K25" s="111" t="e">
        <f>K21</f>
        <v>#REF!</v>
      </c>
      <c r="L25" s="4"/>
      <c r="M25" s="111" t="e">
        <f>M21</f>
        <v>#REF!</v>
      </c>
      <c r="N25" s="4"/>
      <c r="O25" s="111" t="e">
        <f>O21</f>
        <v>#REF!</v>
      </c>
    </row>
    <row r="26" spans="4:15" customFormat="1" x14ac:dyDescent="0.2">
      <c r="D26" s="101">
        <v>1</v>
      </c>
      <c r="E26" s="107" t="e">
        <f>'0807千島,0822丸善,0912臨海'!#REF!</f>
        <v>#REF!</v>
      </c>
      <c r="F26" s="101">
        <v>1</v>
      </c>
      <c r="G26" s="107" t="e">
        <f>'0807千島,0822丸善,0912臨海'!#REF!</f>
        <v>#REF!</v>
      </c>
      <c r="H26" s="101">
        <v>1</v>
      </c>
      <c r="I26" s="107" t="e">
        <f>'0807千島,0822丸善,0912臨海'!#REF!</f>
        <v>#REF!</v>
      </c>
      <c r="J26" s="101">
        <v>1</v>
      </c>
      <c r="K26" s="107" t="e">
        <f>'1107丸善,千島,臨海'!#REF!</f>
        <v>#REF!</v>
      </c>
      <c r="L26" s="101">
        <v>1</v>
      </c>
      <c r="M26" s="107" t="e">
        <f>'1107丸善,千島,臨海'!#REF!</f>
        <v>#REF!</v>
      </c>
      <c r="N26" s="101">
        <v>1</v>
      </c>
      <c r="O26" s="107" t="e">
        <f>'0923美原,ひまわり'!#REF!</f>
        <v>#REF!</v>
      </c>
    </row>
    <row r="27" spans="4:15" customFormat="1" x14ac:dyDescent="0.2">
      <c r="D27" s="100">
        <v>4</v>
      </c>
      <c r="E27" s="104">
        <f>E7</f>
        <v>0</v>
      </c>
      <c r="F27" s="100">
        <v>4</v>
      </c>
      <c r="G27" s="104">
        <f>G7</f>
        <v>0</v>
      </c>
      <c r="H27" s="100">
        <v>4</v>
      </c>
      <c r="I27" s="104">
        <f>I7</f>
        <v>0</v>
      </c>
      <c r="J27" s="100">
        <v>4</v>
      </c>
      <c r="K27" s="104">
        <f>K7</f>
        <v>0</v>
      </c>
      <c r="L27" s="100">
        <v>4</v>
      </c>
      <c r="M27" s="104">
        <f>M7</f>
        <v>0</v>
      </c>
      <c r="N27" s="100">
        <v>4</v>
      </c>
      <c r="O27" s="104">
        <f>O7</f>
        <v>0</v>
      </c>
    </row>
    <row r="28" spans="4:15" customFormat="1" ht="15" thickBot="1" x14ac:dyDescent="0.25">
      <c r="D28" s="93"/>
      <c r="E28" s="93"/>
      <c r="F28" s="93"/>
      <c r="G28" s="93"/>
      <c r="H28" s="93"/>
      <c r="I28" s="93"/>
      <c r="J28" s="93"/>
      <c r="K28" s="93"/>
      <c r="L28" s="93"/>
      <c r="M28" s="93"/>
      <c r="N28" s="93"/>
      <c r="O28" s="93"/>
    </row>
    <row r="29" spans="4:15" customFormat="1" x14ac:dyDescent="0.2">
      <c r="D29" s="4"/>
      <c r="E29" s="111" t="e">
        <f>E25</f>
        <v>#REF!</v>
      </c>
      <c r="F29" s="4"/>
      <c r="G29" s="111" t="e">
        <f>G25</f>
        <v>#REF!</v>
      </c>
      <c r="H29" s="4"/>
      <c r="I29" s="111" t="e">
        <f>I25</f>
        <v>#REF!</v>
      </c>
      <c r="J29" s="4"/>
      <c r="K29" s="111" t="e">
        <f>K25</f>
        <v>#REF!</v>
      </c>
      <c r="L29" s="4"/>
      <c r="M29" s="111" t="e">
        <f>M25</f>
        <v>#REF!</v>
      </c>
      <c r="N29" s="4"/>
      <c r="O29" s="111" t="e">
        <f>O25</f>
        <v>#REF!</v>
      </c>
    </row>
    <row r="30" spans="4:15" customFormat="1" x14ac:dyDescent="0.2">
      <c r="D30" s="101">
        <v>2</v>
      </c>
      <c r="E30" s="103" t="e">
        <f>'0807千島,0822丸善,0912臨海'!#REF!</f>
        <v>#REF!</v>
      </c>
      <c r="F30" s="101">
        <v>2</v>
      </c>
      <c r="G30" s="103" t="e">
        <f>'0807千島,0822丸善,0912臨海'!#REF!</f>
        <v>#REF!</v>
      </c>
      <c r="H30" s="101">
        <v>2</v>
      </c>
      <c r="I30" s="103" t="e">
        <f>'0807千島,0822丸善,0912臨海'!#REF!</f>
        <v>#REF!</v>
      </c>
      <c r="J30" s="101">
        <v>2</v>
      </c>
      <c r="K30" s="103" t="e">
        <f>'1107丸善,千島,臨海'!#REF!</f>
        <v>#REF!</v>
      </c>
      <c r="L30" s="101">
        <v>2</v>
      </c>
      <c r="M30" s="103" t="e">
        <f>'1107丸善,千島,臨海'!#REF!</f>
        <v>#REF!</v>
      </c>
      <c r="N30" s="101">
        <v>2</v>
      </c>
      <c r="O30" s="103" t="e">
        <f>'0923美原,ひまわり'!#REF!</f>
        <v>#REF!</v>
      </c>
    </row>
    <row r="31" spans="4:15" customFormat="1" x14ac:dyDescent="0.2">
      <c r="D31" s="100">
        <v>5</v>
      </c>
      <c r="E31" s="148">
        <f>E19</f>
        <v>0</v>
      </c>
      <c r="F31" s="100">
        <v>5</v>
      </c>
      <c r="G31" s="148">
        <f>G19</f>
        <v>0</v>
      </c>
      <c r="H31" s="100">
        <v>5</v>
      </c>
      <c r="I31" s="148">
        <f>I19</f>
        <v>0</v>
      </c>
      <c r="J31" s="100">
        <v>5</v>
      </c>
      <c r="K31" s="148">
        <f>K19</f>
        <v>0</v>
      </c>
      <c r="L31" s="100">
        <v>5</v>
      </c>
      <c r="M31" s="148">
        <f>M19</f>
        <v>0</v>
      </c>
      <c r="N31" s="100">
        <v>5</v>
      </c>
      <c r="O31" s="148">
        <f>O19</f>
        <v>0</v>
      </c>
    </row>
    <row r="32" spans="4:15" ht="22.5" customHeight="1" thickBot="1" x14ac:dyDescent="0.25"/>
    <row r="33" spans="4:15" customFormat="1" x14ac:dyDescent="0.2">
      <c r="D33" s="4"/>
      <c r="E33" s="111" t="e">
        <f>E29</f>
        <v>#REF!</v>
      </c>
      <c r="F33" s="4"/>
      <c r="G33" s="111" t="e">
        <f>G29</f>
        <v>#REF!</v>
      </c>
      <c r="H33" s="4"/>
      <c r="I33" s="111" t="e">
        <f>I29</f>
        <v>#REF!</v>
      </c>
      <c r="J33" s="4"/>
      <c r="K33" s="111" t="e">
        <f>K29</f>
        <v>#REF!</v>
      </c>
      <c r="L33" s="4"/>
      <c r="M33" s="111" t="e">
        <f>M29</f>
        <v>#REF!</v>
      </c>
      <c r="N33" s="4"/>
      <c r="O33" s="111" t="e">
        <f>O29</f>
        <v>#REF!</v>
      </c>
    </row>
    <row r="34" spans="4:15" customFormat="1" x14ac:dyDescent="0.2">
      <c r="D34" s="101">
        <v>3</v>
      </c>
      <c r="E34" s="103" t="str">
        <f>E6</f>
        <v>HOS</v>
      </c>
      <c r="F34" s="101">
        <v>3</v>
      </c>
      <c r="G34" s="103" t="str">
        <f>G6</f>
        <v>Chupacabras</v>
      </c>
      <c r="H34" s="101">
        <v>3</v>
      </c>
      <c r="I34" s="103" t="str">
        <f>I6</f>
        <v>新撰組</v>
      </c>
      <c r="J34" s="101">
        <v>3</v>
      </c>
      <c r="K34" s="103" t="str">
        <f>K6</f>
        <v>1部リーグC1位</v>
      </c>
      <c r="L34" s="101">
        <v>3</v>
      </c>
      <c r="M34" s="103" t="str">
        <f>M6</f>
        <v>1部リーグC2位</v>
      </c>
      <c r="N34" s="101">
        <v>3</v>
      </c>
      <c r="O34" s="103" t="str">
        <f>O6</f>
        <v>1部リーグC3位</v>
      </c>
    </row>
    <row r="35" spans="4:15" customFormat="1" x14ac:dyDescent="0.2">
      <c r="D35" s="100">
        <v>6</v>
      </c>
      <c r="E35" s="148">
        <f>E23</f>
        <v>0</v>
      </c>
      <c r="F35" s="100">
        <v>6</v>
      </c>
      <c r="G35" s="148">
        <f>G23</f>
        <v>0</v>
      </c>
      <c r="H35" s="100">
        <v>6</v>
      </c>
      <c r="I35" s="148">
        <f>I23</f>
        <v>0</v>
      </c>
      <c r="J35" s="100">
        <v>6</v>
      </c>
      <c r="K35" s="148">
        <f>K23</f>
        <v>0</v>
      </c>
      <c r="L35" s="100">
        <v>6</v>
      </c>
      <c r="M35" s="148">
        <f>M23</f>
        <v>0</v>
      </c>
      <c r="N35" s="100">
        <v>6</v>
      </c>
      <c r="O35" s="148">
        <f>O23</f>
        <v>0</v>
      </c>
    </row>
    <row r="36" spans="4:15" customFormat="1" ht="69" customHeight="1" thickBot="1" x14ac:dyDescent="0.25">
      <c r="D36" s="93"/>
      <c r="E36" s="93"/>
      <c r="F36" s="93"/>
      <c r="G36" s="93"/>
      <c r="H36" s="93"/>
      <c r="I36" s="93"/>
      <c r="J36" s="93"/>
      <c r="K36" s="93"/>
      <c r="L36" s="93"/>
      <c r="M36" s="93"/>
      <c r="N36" s="93"/>
      <c r="O36" s="93"/>
    </row>
    <row r="37" spans="4:15" customFormat="1" x14ac:dyDescent="0.2">
      <c r="D37" s="4"/>
      <c r="E37" s="111" t="e">
        <f>E33</f>
        <v>#REF!</v>
      </c>
      <c r="F37" s="4"/>
      <c r="G37" s="111" t="e">
        <f>G33</f>
        <v>#REF!</v>
      </c>
      <c r="H37" s="4"/>
      <c r="I37" s="111" t="e">
        <f>I33</f>
        <v>#REF!</v>
      </c>
      <c r="J37" s="4"/>
      <c r="K37" s="111" t="e">
        <f>K33</f>
        <v>#REF!</v>
      </c>
      <c r="L37" s="4"/>
      <c r="M37" s="111" t="e">
        <f>M33</f>
        <v>#REF!</v>
      </c>
      <c r="N37" s="4"/>
      <c r="O37" s="111" t="e">
        <f>O33</f>
        <v>#REF!</v>
      </c>
    </row>
    <row r="38" spans="4:15" customFormat="1" x14ac:dyDescent="0.2">
      <c r="D38" s="101">
        <v>5</v>
      </c>
      <c r="E38" s="107">
        <f>E10</f>
        <v>0</v>
      </c>
      <c r="F38" s="101">
        <v>5</v>
      </c>
      <c r="G38" s="107">
        <f>G10</f>
        <v>0</v>
      </c>
      <c r="H38" s="101">
        <v>5</v>
      </c>
      <c r="I38" s="107">
        <f>I10</f>
        <v>0</v>
      </c>
      <c r="J38" s="101">
        <v>5</v>
      </c>
      <c r="K38" s="107">
        <f>K10</f>
        <v>0</v>
      </c>
      <c r="L38" s="101">
        <v>5</v>
      </c>
      <c r="M38" s="107">
        <f>M10</f>
        <v>0</v>
      </c>
      <c r="N38" s="101">
        <v>5</v>
      </c>
      <c r="O38" s="107">
        <f>O10</f>
        <v>0</v>
      </c>
    </row>
    <row r="39" spans="4:15" customFormat="1" x14ac:dyDescent="0.2">
      <c r="D39" s="100">
        <v>1</v>
      </c>
      <c r="E39" s="148" t="e">
        <f>'0807千島,0822丸善,0912臨海'!#REF!</f>
        <v>#REF!</v>
      </c>
      <c r="F39" s="100">
        <v>1</v>
      </c>
      <c r="G39" s="148" t="e">
        <f>'0807千島,0822丸善,0912臨海'!#REF!</f>
        <v>#REF!</v>
      </c>
      <c r="H39" s="100">
        <v>1</v>
      </c>
      <c r="I39" s="148" t="e">
        <f>'0807千島,0822丸善,0912臨海'!#REF!</f>
        <v>#REF!</v>
      </c>
      <c r="J39" s="100">
        <v>1</v>
      </c>
      <c r="K39" s="148" t="e">
        <f>'1107丸善,千島,臨海'!#REF!</f>
        <v>#REF!</v>
      </c>
      <c r="L39" s="100">
        <v>1</v>
      </c>
      <c r="M39" s="148" t="e">
        <f>'1107丸善,千島,臨海'!#REF!</f>
        <v>#REF!</v>
      </c>
      <c r="N39" s="100">
        <v>1</v>
      </c>
      <c r="O39" s="148" t="e">
        <f>'0923美原,ひまわり'!#REF!</f>
        <v>#REF!</v>
      </c>
    </row>
    <row r="40" spans="4:15" customFormat="1" ht="15" thickBot="1" x14ac:dyDescent="0.25">
      <c r="D40" s="93"/>
      <c r="E40" s="93"/>
      <c r="F40" s="93"/>
      <c r="G40" s="93"/>
      <c r="H40" s="93"/>
      <c r="I40" s="93"/>
      <c r="J40" s="93"/>
      <c r="K40" s="93"/>
      <c r="L40" s="93"/>
      <c r="M40" s="93"/>
      <c r="N40" s="93"/>
      <c r="O40" s="93"/>
    </row>
    <row r="41" spans="4:15" customFormat="1" x14ac:dyDescent="0.2">
      <c r="D41" s="7"/>
      <c r="E41" s="7"/>
      <c r="F41" s="7"/>
      <c r="G41" s="7"/>
      <c r="H41" s="7"/>
      <c r="I41" s="7"/>
      <c r="J41" s="7"/>
      <c r="K41" s="7"/>
      <c r="L41" s="7"/>
      <c r="M41" s="7"/>
      <c r="N41" s="7"/>
      <c r="O41" s="7"/>
    </row>
    <row r="42" spans="4:15" customFormat="1" x14ac:dyDescent="0.2">
      <c r="D42" s="7"/>
      <c r="E42" s="7"/>
      <c r="F42" s="7"/>
      <c r="G42" s="7"/>
      <c r="H42" s="7"/>
      <c r="I42" s="7"/>
      <c r="J42" s="7"/>
      <c r="K42" s="7"/>
      <c r="L42" s="7"/>
      <c r="M42" s="7"/>
      <c r="N42" s="7"/>
      <c r="O42" s="7"/>
    </row>
    <row r="43" spans="4:15" customFormat="1" x14ac:dyDescent="0.2">
      <c r="D43" s="7"/>
      <c r="E43" s="7"/>
      <c r="F43" s="7"/>
      <c r="G43" s="7"/>
      <c r="H43" s="7"/>
      <c r="I43" s="7"/>
      <c r="J43" s="7"/>
      <c r="K43" s="7"/>
      <c r="L43" s="7"/>
      <c r="M43" s="7"/>
      <c r="N43" s="7"/>
      <c r="O43" s="7"/>
    </row>
    <row r="44" spans="4:15" customFormat="1" ht="20.25" customHeight="1" thickBot="1" x14ac:dyDescent="0.25">
      <c r="D44" s="278"/>
      <c r="E44" s="278"/>
      <c r="F44" s="278"/>
      <c r="G44" s="278"/>
      <c r="H44" s="278"/>
      <c r="I44" s="278"/>
      <c r="J44" s="278"/>
      <c r="K44" s="278"/>
      <c r="L44" s="278"/>
      <c r="M44" s="278"/>
      <c r="N44" s="278"/>
      <c r="O44" s="278"/>
    </row>
    <row r="45" spans="4:15" customFormat="1" x14ac:dyDescent="0.2">
      <c r="D45" s="4"/>
      <c r="E45" s="111" t="e">
        <f>'1129東淀川,1205,06丸善'!G22</f>
        <v>#REF!</v>
      </c>
      <c r="F45" s="4"/>
      <c r="G45" s="111" t="e">
        <f>'1129東淀川,1205,06丸善'!G26</f>
        <v>#REF!</v>
      </c>
      <c r="H45" s="4"/>
      <c r="I45" s="111" t="e">
        <f>'1129東淀川,1205,06丸善'!J22</f>
        <v>#REF!</v>
      </c>
      <c r="J45" s="4"/>
      <c r="K45" s="111" t="e">
        <f>'0722岸和田'!#REF!</f>
        <v>#REF!</v>
      </c>
      <c r="L45" s="4"/>
      <c r="M45" s="111" t="e">
        <f>'0722岸和田'!#REF!</f>
        <v>#REF!</v>
      </c>
      <c r="N45" s="4"/>
      <c r="O45" s="111">
        <f>'0807千島,0822丸善,0912臨海'!J16</f>
        <v>0</v>
      </c>
    </row>
    <row r="46" spans="4:15" customFormat="1" x14ac:dyDescent="0.2">
      <c r="D46" s="101">
        <v>6</v>
      </c>
      <c r="E46" s="103">
        <f>E11</f>
        <v>0</v>
      </c>
      <c r="F46" s="101">
        <v>6</v>
      </c>
      <c r="G46" s="103">
        <f>G11</f>
        <v>0</v>
      </c>
      <c r="H46" s="101">
        <v>6</v>
      </c>
      <c r="I46" s="103">
        <f>I11</f>
        <v>0</v>
      </c>
      <c r="J46" s="101">
        <v>6</v>
      </c>
      <c r="K46" s="103">
        <f>K11</f>
        <v>0</v>
      </c>
      <c r="L46" s="101">
        <v>6</v>
      </c>
      <c r="M46" s="103">
        <f>M11</f>
        <v>0</v>
      </c>
      <c r="N46" s="101">
        <v>6</v>
      </c>
      <c r="O46" s="103">
        <f>O11</f>
        <v>0</v>
      </c>
    </row>
    <row r="47" spans="4:15" customFormat="1" x14ac:dyDescent="0.2">
      <c r="D47" s="100">
        <v>4</v>
      </c>
      <c r="E47" s="105">
        <f>E7</f>
        <v>0</v>
      </c>
      <c r="F47" s="100">
        <v>4</v>
      </c>
      <c r="G47" s="105">
        <f>G7</f>
        <v>0</v>
      </c>
      <c r="H47" s="100">
        <v>4</v>
      </c>
      <c r="I47" s="105">
        <f>I7</f>
        <v>0</v>
      </c>
      <c r="J47" s="100">
        <v>4</v>
      </c>
      <c r="K47" s="105">
        <f>K7</f>
        <v>0</v>
      </c>
      <c r="L47" s="100">
        <v>4</v>
      </c>
      <c r="M47" s="105">
        <f>M7</f>
        <v>0</v>
      </c>
      <c r="N47" s="100">
        <v>4</v>
      </c>
      <c r="O47" s="105">
        <f>O7</f>
        <v>0</v>
      </c>
    </row>
    <row r="48" spans="4:15" customFormat="1" ht="56.25" customHeight="1" thickBot="1" x14ac:dyDescent="0.25">
      <c r="D48" s="93"/>
      <c r="E48" s="93"/>
      <c r="F48" s="93"/>
      <c r="G48" s="93"/>
      <c r="H48" s="93"/>
      <c r="I48" s="93"/>
      <c r="J48" s="93"/>
      <c r="K48" s="93"/>
      <c r="L48" s="93"/>
      <c r="M48" s="93"/>
      <c r="N48" s="93"/>
      <c r="O48" s="93"/>
    </row>
    <row r="49" spans="4:15" customFormat="1" x14ac:dyDescent="0.2">
      <c r="D49" s="4"/>
      <c r="E49" s="111" t="e">
        <f>E45</f>
        <v>#REF!</v>
      </c>
      <c r="F49" s="4"/>
      <c r="G49" s="111" t="e">
        <f>G45</f>
        <v>#REF!</v>
      </c>
      <c r="H49" s="4"/>
      <c r="I49" s="111" t="e">
        <f>I45</f>
        <v>#REF!</v>
      </c>
      <c r="J49" s="4"/>
      <c r="K49" s="111" t="e">
        <f>K45</f>
        <v>#REF!</v>
      </c>
      <c r="L49" s="4"/>
      <c r="M49" s="111" t="e">
        <f>M45</f>
        <v>#REF!</v>
      </c>
      <c r="N49" s="4"/>
      <c r="O49" s="111">
        <f>O45</f>
        <v>0</v>
      </c>
    </row>
    <row r="50" spans="4:15" customFormat="1" x14ac:dyDescent="0.2">
      <c r="D50" s="101">
        <v>5</v>
      </c>
      <c r="E50" s="103">
        <f>E10</f>
        <v>0</v>
      </c>
      <c r="F50" s="101">
        <v>5</v>
      </c>
      <c r="G50" s="103">
        <f>G10</f>
        <v>0</v>
      </c>
      <c r="H50" s="101">
        <v>5</v>
      </c>
      <c r="I50" s="103">
        <f>I10</f>
        <v>0</v>
      </c>
      <c r="J50" s="101">
        <v>5</v>
      </c>
      <c r="K50" s="103">
        <f>K10</f>
        <v>0</v>
      </c>
      <c r="L50" s="101">
        <v>5</v>
      </c>
      <c r="M50" s="103">
        <f>M10</f>
        <v>0</v>
      </c>
      <c r="N50" s="101">
        <v>5</v>
      </c>
      <c r="O50" s="103">
        <f>O10</f>
        <v>0</v>
      </c>
    </row>
    <row r="51" spans="4:15" customFormat="1" x14ac:dyDescent="0.2">
      <c r="D51" s="100">
        <v>3</v>
      </c>
      <c r="E51" s="148" t="str">
        <f>E6</f>
        <v>HOS</v>
      </c>
      <c r="F51" s="100">
        <v>3</v>
      </c>
      <c r="G51" s="148" t="str">
        <f>G6</f>
        <v>Chupacabras</v>
      </c>
      <c r="H51" s="100">
        <v>3</v>
      </c>
      <c r="I51" s="148" t="str">
        <f>I6</f>
        <v>新撰組</v>
      </c>
      <c r="J51" s="100">
        <v>3</v>
      </c>
      <c r="K51" s="148" t="str">
        <f>K6</f>
        <v>1部リーグC1位</v>
      </c>
      <c r="L51" s="100">
        <v>3</v>
      </c>
      <c r="M51" s="148" t="str">
        <f>M6</f>
        <v>1部リーグC2位</v>
      </c>
      <c r="N51" s="100">
        <v>3</v>
      </c>
      <c r="O51" s="148" t="str">
        <f>O6</f>
        <v>1部リーグC3位</v>
      </c>
    </row>
    <row r="52" spans="4:15" ht="15" thickBot="1" x14ac:dyDescent="0.25"/>
    <row r="53" spans="4:15" customFormat="1" x14ac:dyDescent="0.2">
      <c r="D53" s="4"/>
      <c r="E53" s="111" t="e">
        <f>E49</f>
        <v>#REF!</v>
      </c>
      <c r="F53" s="4"/>
      <c r="G53" s="111" t="e">
        <f>G49</f>
        <v>#REF!</v>
      </c>
      <c r="H53" s="4"/>
      <c r="I53" s="111" t="e">
        <f>I49</f>
        <v>#REF!</v>
      </c>
      <c r="J53" s="4"/>
      <c r="K53" s="111" t="e">
        <f>K49</f>
        <v>#REF!</v>
      </c>
      <c r="L53" s="4"/>
      <c r="M53" s="111" t="e">
        <f>M49</f>
        <v>#REF!</v>
      </c>
      <c r="N53" s="4"/>
      <c r="O53" s="111">
        <f>O49</f>
        <v>0</v>
      </c>
    </row>
    <row r="54" spans="4:15" customFormat="1" x14ac:dyDescent="0.2">
      <c r="D54" s="101">
        <v>2</v>
      </c>
      <c r="E54" s="103" t="e">
        <f>'0807千島,0822丸善,0912臨海'!#REF!</f>
        <v>#REF!</v>
      </c>
      <c r="F54" s="101">
        <v>2</v>
      </c>
      <c r="G54" s="103" t="e">
        <f>'0807千島,0822丸善,0912臨海'!#REF!</f>
        <v>#REF!</v>
      </c>
      <c r="H54" s="101">
        <v>2</v>
      </c>
      <c r="I54" s="103" t="e">
        <f>'0807千島,0822丸善,0912臨海'!#REF!</f>
        <v>#REF!</v>
      </c>
      <c r="J54" s="101">
        <v>2</v>
      </c>
      <c r="K54" s="103" t="e">
        <f>'1107丸善,千島,臨海'!#REF!</f>
        <v>#REF!</v>
      </c>
      <c r="L54" s="101">
        <v>2</v>
      </c>
      <c r="M54" s="103" t="e">
        <f>'1107丸善,千島,臨海'!#REF!</f>
        <v>#REF!</v>
      </c>
      <c r="N54" s="101">
        <v>2</v>
      </c>
      <c r="O54" s="103" t="e">
        <f>'0923美原,ひまわり'!#REF!</f>
        <v>#REF!</v>
      </c>
    </row>
    <row r="55" spans="4:15" customFormat="1" x14ac:dyDescent="0.2">
      <c r="D55" s="100">
        <v>4</v>
      </c>
      <c r="E55" s="104">
        <f>E7</f>
        <v>0</v>
      </c>
      <c r="F55" s="100">
        <v>4</v>
      </c>
      <c r="G55" s="104">
        <f>G7</f>
        <v>0</v>
      </c>
      <c r="H55" s="100">
        <v>4</v>
      </c>
      <c r="I55" s="104">
        <f>I7</f>
        <v>0</v>
      </c>
      <c r="J55" s="100">
        <v>4</v>
      </c>
      <c r="K55" s="104">
        <f>K7</f>
        <v>0</v>
      </c>
      <c r="L55" s="100">
        <v>4</v>
      </c>
      <c r="M55" s="104">
        <f>M7</f>
        <v>0</v>
      </c>
      <c r="N55" s="100">
        <v>4</v>
      </c>
      <c r="O55" s="104">
        <f>O7</f>
        <v>0</v>
      </c>
    </row>
    <row r="56" spans="4:15" ht="15" thickBot="1" x14ac:dyDescent="0.25"/>
    <row r="57" spans="4:15" customFormat="1" x14ac:dyDescent="0.2">
      <c r="D57" s="4"/>
      <c r="E57" s="111" t="e">
        <f>E53</f>
        <v>#REF!</v>
      </c>
      <c r="F57" s="4"/>
      <c r="G57" s="111" t="e">
        <f>G53</f>
        <v>#REF!</v>
      </c>
      <c r="H57" s="4"/>
      <c r="I57" s="111" t="e">
        <f>I53</f>
        <v>#REF!</v>
      </c>
      <c r="J57" s="4"/>
      <c r="K57" s="111" t="e">
        <f>K53</f>
        <v>#REF!</v>
      </c>
      <c r="L57" s="4"/>
      <c r="M57" s="111" t="e">
        <f>M53</f>
        <v>#REF!</v>
      </c>
      <c r="N57" s="4"/>
      <c r="O57" s="111">
        <f>O53</f>
        <v>0</v>
      </c>
    </row>
    <row r="58" spans="4:15" customFormat="1" x14ac:dyDescent="0.2">
      <c r="D58" s="101">
        <v>6</v>
      </c>
      <c r="E58" s="103">
        <f>E11</f>
        <v>0</v>
      </c>
      <c r="F58" s="101">
        <v>6</v>
      </c>
      <c r="G58" s="103">
        <f>G11</f>
        <v>0</v>
      </c>
      <c r="H58" s="101">
        <v>6</v>
      </c>
      <c r="I58" s="103">
        <f>I11</f>
        <v>0</v>
      </c>
      <c r="J58" s="101">
        <v>6</v>
      </c>
      <c r="K58" s="103">
        <f>K11</f>
        <v>0</v>
      </c>
      <c r="L58" s="101">
        <v>6</v>
      </c>
      <c r="M58" s="103">
        <f>M11</f>
        <v>0</v>
      </c>
      <c r="N58" s="101">
        <v>6</v>
      </c>
      <c r="O58" s="103">
        <f>O11</f>
        <v>0</v>
      </c>
    </row>
    <row r="59" spans="4:15" customFormat="1" x14ac:dyDescent="0.2">
      <c r="D59" s="100">
        <v>1</v>
      </c>
      <c r="E59" s="3" t="e">
        <f>'0807千島,0822丸善,0912臨海'!#REF!</f>
        <v>#REF!</v>
      </c>
      <c r="F59" s="100">
        <v>1</v>
      </c>
      <c r="G59" s="3" t="e">
        <f>'0807千島,0822丸善,0912臨海'!#REF!</f>
        <v>#REF!</v>
      </c>
      <c r="H59" s="100">
        <v>1</v>
      </c>
      <c r="I59" s="3" t="e">
        <f>'0807千島,0822丸善,0912臨海'!#REF!</f>
        <v>#REF!</v>
      </c>
      <c r="J59" s="100">
        <v>1</v>
      </c>
      <c r="K59" s="3" t="e">
        <f>'1107丸善,千島,臨海'!#REF!</f>
        <v>#REF!</v>
      </c>
      <c r="L59" s="100">
        <v>1</v>
      </c>
      <c r="M59" s="3" t="e">
        <f>'1107丸善,千島,臨海'!#REF!</f>
        <v>#REF!</v>
      </c>
      <c r="N59" s="100">
        <v>1</v>
      </c>
      <c r="O59" s="3" t="e">
        <f>'0923美原,ひまわり'!#REF!</f>
        <v>#REF!</v>
      </c>
    </row>
  </sheetData>
  <phoneticPr fontId="20"/>
  <dataValidations count="1">
    <dataValidation imeMode="halfAlpha" allowBlank="1" showInputMessage="1" showErrorMessage="1" sqref="E50:E51 E59 E22:E23 E34:E35 E38:E39 E26:E27 E55 E18:E19 E47 E30:E31 E10 E6 G50:G51 I50:I51 K50:K51 G59 I59 K59 G22:G23 I22:I23 K22:K23 G34:G35 I34:I35 K34:K35 G38:G39 I38:I39 K38:K39 G26:G27 I26:I27 K26:K27 G55 I55 K55 G18:G19 I18:I19 K18:K19 G47 I47 K47 G30:G31 I30:I31 K30:K31 G10 I10 K10 O47 G6 I6 O30:O31 M50:M51 M59 M22:M23 M34:M35 M38:M39 M26:M27 M55 M18:M19 M47 M30:M31 M10 O10 O50:O51 O59 O22:O23 O34:O35 O38:O39 O26:O27 O55 O18:O19 K6 M6 O6" xr:uid="{00000000-0002-0000-4300-000000000000}"/>
  </dataValidations>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dimension ref="A1:I59"/>
  <sheetViews>
    <sheetView zoomScaleNormal="100" workbookViewId="0"/>
  </sheetViews>
  <sheetFormatPr defaultColWidth="9" defaultRowHeight="14.4" x14ac:dyDescent="0.2"/>
  <cols>
    <col min="1" max="1" width="4.109375" style="131" customWidth="1"/>
    <col min="2" max="2" width="7.109375" style="13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s>
  <sheetData>
    <row r="1" spans="1:9" x14ac:dyDescent="0.2">
      <c r="A1" s="131">
        <v>36</v>
      </c>
    </row>
    <row r="3" spans="1:9" x14ac:dyDescent="0.2">
      <c r="A3" s="131" t="s">
        <v>26</v>
      </c>
      <c r="B3" s="131" t="s">
        <v>53</v>
      </c>
    </row>
    <row r="4" spans="1:9" ht="15" thickBot="1" x14ac:dyDescent="0.25">
      <c r="D4" s="93"/>
      <c r="E4" s="93"/>
      <c r="F4" s="93"/>
      <c r="G4" s="93"/>
      <c r="H4" s="93"/>
      <c r="I4" s="93"/>
    </row>
    <row r="5" spans="1:9" x14ac:dyDescent="0.2">
      <c r="A5" s="131">
        <v>6</v>
      </c>
      <c r="F5" s="4"/>
      <c r="G5" s="111" t="str">
        <f>'1011臨海,1031東淀川,1101丸善'!U12</f>
        <v>男子-2部B　E</v>
      </c>
      <c r="H5" s="4"/>
      <c r="I5" s="111" t="str">
        <f>'1011臨海,1031東淀川,1101丸善'!U16</f>
        <v>男子-2部B　F</v>
      </c>
    </row>
    <row r="6" spans="1:9" x14ac:dyDescent="0.2">
      <c r="F6" s="101">
        <v>3</v>
      </c>
      <c r="G6" s="103" t="str">
        <f>OP_リーグ戦!D25</f>
        <v>Revengers</v>
      </c>
      <c r="H6" s="101">
        <v>3</v>
      </c>
      <c r="I6" s="103" t="str">
        <f>OP_リーグ戦!D26</f>
        <v>銀籠クラブ</v>
      </c>
    </row>
    <row r="7" spans="1:9" x14ac:dyDescent="0.2">
      <c r="F7" s="100">
        <v>4</v>
      </c>
      <c r="G7" s="104"/>
      <c r="H7" s="100">
        <v>4</v>
      </c>
      <c r="I7" s="104"/>
    </row>
    <row r="8" spans="1:9" ht="20.25" customHeight="1" thickBot="1" x14ac:dyDescent="0.25">
      <c r="A8" s="131">
        <v>7</v>
      </c>
      <c r="B8" s="131">
        <v>16</v>
      </c>
      <c r="D8" s="278"/>
      <c r="E8" s="278"/>
      <c r="F8" s="278"/>
      <c r="G8" s="278"/>
      <c r="H8" s="278"/>
      <c r="I8" s="278"/>
    </row>
    <row r="9" spans="1:9" x14ac:dyDescent="0.2">
      <c r="D9" s="4"/>
      <c r="E9" s="111" t="e">
        <f>'0923美原,ひまわり'!#REF!</f>
        <v>#REF!</v>
      </c>
      <c r="F9" s="4"/>
      <c r="G9" s="111" t="str">
        <f>G5</f>
        <v>男子-2部B　E</v>
      </c>
      <c r="H9" s="4"/>
      <c r="I9" s="111" t="str">
        <f>I5</f>
        <v>男子-2部B　F</v>
      </c>
    </row>
    <row r="10" spans="1:9" x14ac:dyDescent="0.2">
      <c r="D10" s="101">
        <v>5</v>
      </c>
      <c r="E10" s="103">
        <f>OP_リーグ戦!F19</f>
        <v>0</v>
      </c>
      <c r="F10" s="101">
        <v>5</v>
      </c>
      <c r="G10" s="103"/>
      <c r="H10" s="101">
        <v>5</v>
      </c>
      <c r="I10" s="103"/>
    </row>
    <row r="11" spans="1:9" x14ac:dyDescent="0.2">
      <c r="A11" s="131">
        <v>8</v>
      </c>
      <c r="B11" s="131">
        <v>16</v>
      </c>
      <c r="D11" s="100">
        <v>6</v>
      </c>
      <c r="E11" s="104"/>
      <c r="F11" s="100">
        <v>6</v>
      </c>
      <c r="G11" s="104"/>
      <c r="H11" s="100">
        <v>6</v>
      </c>
      <c r="I11" s="104"/>
    </row>
    <row r="12" spans="1:9" ht="45" customHeight="1" thickBot="1" x14ac:dyDescent="0.25">
      <c r="D12" s="93"/>
      <c r="E12" s="6"/>
      <c r="F12" s="93"/>
      <c r="G12" s="6"/>
      <c r="H12" s="93"/>
      <c r="I12" s="6"/>
    </row>
    <row r="14" spans="1:9" x14ac:dyDescent="0.2">
      <c r="A14" s="131">
        <v>9</v>
      </c>
      <c r="B14" s="131">
        <v>16</v>
      </c>
    </row>
    <row r="16" spans="1:9" ht="15" thickBot="1" x14ac:dyDescent="0.25">
      <c r="D16" s="278"/>
      <c r="E16" s="1"/>
      <c r="F16" s="278"/>
      <c r="G16" s="1"/>
      <c r="H16" s="278"/>
      <c r="I16" s="1"/>
    </row>
    <row r="17" spans="2:9" customFormat="1" ht="53.25" customHeight="1" x14ac:dyDescent="0.2">
      <c r="D17" s="7"/>
      <c r="E17" s="7"/>
      <c r="F17" s="4"/>
      <c r="G17" s="111">
        <f>'0722岸和田'!N30</f>
        <v>0</v>
      </c>
      <c r="H17" s="4"/>
      <c r="I17" s="111" t="e">
        <f>'0722岸和田'!#REF!</f>
        <v>#REF!</v>
      </c>
    </row>
    <row r="18" spans="2:9" customFormat="1" x14ac:dyDescent="0.2">
      <c r="D18" s="7"/>
      <c r="E18" s="7"/>
      <c r="F18" s="101">
        <v>4</v>
      </c>
      <c r="G18" s="103">
        <f>G27</f>
        <v>0</v>
      </c>
      <c r="H18" s="101">
        <v>4</v>
      </c>
      <c r="I18" s="103">
        <f>I27</f>
        <v>0</v>
      </c>
    </row>
    <row r="19" spans="2:9" customFormat="1" x14ac:dyDescent="0.2">
      <c r="D19" s="7"/>
      <c r="E19" s="7"/>
      <c r="F19" s="100">
        <v>5</v>
      </c>
      <c r="G19" s="148">
        <f>G10</f>
        <v>0</v>
      </c>
      <c r="H19" s="100">
        <v>5</v>
      </c>
      <c r="I19" s="148">
        <f>I10</f>
        <v>0</v>
      </c>
    </row>
    <row r="20" spans="2:9" customFormat="1" ht="15" thickBot="1" x14ac:dyDescent="0.25">
      <c r="D20" s="278"/>
      <c r="E20" s="1"/>
      <c r="F20" s="278"/>
      <c r="G20" s="1"/>
      <c r="H20" s="278"/>
      <c r="I20" s="1"/>
    </row>
    <row r="21" spans="2:9" customFormat="1" x14ac:dyDescent="0.2">
      <c r="D21" s="4"/>
      <c r="E21" s="111" t="e">
        <f>'0722岸和田'!#REF!</f>
        <v>#REF!</v>
      </c>
      <c r="F21" s="4"/>
      <c r="G21" s="111">
        <f>G17</f>
        <v>0</v>
      </c>
      <c r="H21" s="4"/>
      <c r="I21" s="111" t="e">
        <f>I17</f>
        <v>#REF!</v>
      </c>
    </row>
    <row r="22" spans="2:9" customFormat="1" x14ac:dyDescent="0.2">
      <c r="D22" s="101">
        <v>2</v>
      </c>
      <c r="E22" s="103" t="str">
        <f>'0923美原,ひまわり'!U4</f>
        <v>N3位</v>
      </c>
      <c r="F22" s="101">
        <v>2</v>
      </c>
      <c r="G22" s="103" t="str">
        <f>'1011臨海,1031東淀川,1101丸善'!U14</f>
        <v>CLEVER</v>
      </c>
      <c r="H22" s="101">
        <v>2</v>
      </c>
      <c r="I22" s="103" t="str">
        <f>'1011臨海,1031東淀川,1101丸善'!U18</f>
        <v>HOT BALLER'S</v>
      </c>
    </row>
    <row r="23" spans="2:9" customFormat="1" x14ac:dyDescent="0.2">
      <c r="D23" s="100">
        <v>6</v>
      </c>
      <c r="E23" s="148">
        <f>E11</f>
        <v>0</v>
      </c>
      <c r="F23" s="100">
        <v>6</v>
      </c>
      <c r="G23" s="148">
        <f>G11</f>
        <v>0</v>
      </c>
      <c r="H23" s="100">
        <v>6</v>
      </c>
      <c r="I23" s="148">
        <f>I11</f>
        <v>0</v>
      </c>
    </row>
    <row r="24" spans="2:9" customFormat="1" ht="60" customHeight="1" thickBot="1" x14ac:dyDescent="0.25">
      <c r="D24" s="93"/>
      <c r="E24" s="93"/>
      <c r="F24" s="93"/>
      <c r="G24" s="93"/>
      <c r="H24" s="93"/>
      <c r="I24" s="93"/>
    </row>
    <row r="25" spans="2:9" customFormat="1" x14ac:dyDescent="0.2">
      <c r="B25" s="131"/>
      <c r="D25" s="7"/>
      <c r="E25" s="7"/>
      <c r="F25" s="4"/>
      <c r="G25" s="111">
        <f>G21</f>
        <v>0</v>
      </c>
      <c r="H25" s="4"/>
      <c r="I25" s="111" t="e">
        <f>I21</f>
        <v>#REF!</v>
      </c>
    </row>
    <row r="26" spans="2:9" customFormat="1" x14ac:dyDescent="0.2">
      <c r="B26" s="131"/>
      <c r="D26" s="7"/>
      <c r="E26" s="7"/>
      <c r="F26" s="101">
        <v>1</v>
      </c>
      <c r="G26" s="107" t="str">
        <f>'1011臨海,1031東淀川,1101丸善'!U13</f>
        <v>大阪教員</v>
      </c>
      <c r="H26" s="101">
        <v>1</v>
      </c>
      <c r="I26" s="107" t="str">
        <f>'1011臨海,1031東淀川,1101丸善'!U17</f>
        <v>REDFOX</v>
      </c>
    </row>
    <row r="27" spans="2:9" customFormat="1" x14ac:dyDescent="0.2">
      <c r="B27" s="131"/>
      <c r="D27" s="7"/>
      <c r="E27" s="7"/>
      <c r="F27" s="100">
        <v>4</v>
      </c>
      <c r="G27" s="104">
        <f>G7</f>
        <v>0</v>
      </c>
      <c r="H27" s="100">
        <v>4</v>
      </c>
      <c r="I27" s="104">
        <f>I7</f>
        <v>0</v>
      </c>
    </row>
    <row r="28" spans="2:9" customFormat="1" ht="15" thickBot="1" x14ac:dyDescent="0.25">
      <c r="D28" s="93"/>
      <c r="E28" s="93"/>
      <c r="F28" s="93"/>
      <c r="G28" s="93"/>
      <c r="H28" s="93"/>
      <c r="I28" s="93"/>
    </row>
    <row r="29" spans="2:9" customFormat="1" x14ac:dyDescent="0.2">
      <c r="D29" s="7"/>
      <c r="E29" s="7"/>
      <c r="F29" s="4"/>
      <c r="G29" s="111">
        <f>G25</f>
        <v>0</v>
      </c>
      <c r="H29" s="4"/>
      <c r="I29" s="111" t="e">
        <f>I25</f>
        <v>#REF!</v>
      </c>
    </row>
    <row r="30" spans="2:9" customFormat="1" x14ac:dyDescent="0.2">
      <c r="D30" s="7"/>
      <c r="E30" s="7"/>
      <c r="F30" s="101">
        <v>2</v>
      </c>
      <c r="G30" s="103" t="str">
        <f>'1011臨海,1031東淀川,1101丸善'!U14</f>
        <v>CLEVER</v>
      </c>
      <c r="H30" s="101">
        <v>2</v>
      </c>
      <c r="I30" s="103" t="str">
        <f>'1011臨海,1031東淀川,1101丸善'!U18</f>
        <v>HOT BALLER'S</v>
      </c>
    </row>
    <row r="31" spans="2:9" customFormat="1" x14ac:dyDescent="0.2">
      <c r="D31" s="7"/>
      <c r="E31" s="7"/>
      <c r="F31" s="100">
        <v>5</v>
      </c>
      <c r="G31" s="148">
        <f>G19</f>
        <v>0</v>
      </c>
      <c r="H31" s="100">
        <v>5</v>
      </c>
      <c r="I31" s="148">
        <f>I19</f>
        <v>0</v>
      </c>
    </row>
    <row r="32" spans="2:9" ht="15" thickBot="1" x14ac:dyDescent="0.25"/>
    <row r="33" spans="2:9" customFormat="1" x14ac:dyDescent="0.2">
      <c r="D33" s="4"/>
      <c r="E33" s="111">
        <f>'1107丸善,千島,臨海'!G6</f>
        <v>0</v>
      </c>
      <c r="F33" s="4"/>
      <c r="G33" s="111">
        <f>G29</f>
        <v>0</v>
      </c>
      <c r="H33" s="4"/>
      <c r="I33" s="111" t="e">
        <f>I29</f>
        <v>#REF!</v>
      </c>
    </row>
    <row r="34" spans="2:9" customFormat="1" x14ac:dyDescent="0.2">
      <c r="D34" s="101">
        <v>3</v>
      </c>
      <c r="E34" s="103" t="e">
        <f>'0923美原,ひまわり'!#REF!</f>
        <v>#REF!</v>
      </c>
      <c r="F34" s="101">
        <v>3</v>
      </c>
      <c r="G34" s="103" t="str">
        <f>G6</f>
        <v>Revengers</v>
      </c>
      <c r="H34" s="101">
        <v>3</v>
      </c>
      <c r="I34" s="103" t="str">
        <f>I6</f>
        <v>銀籠クラブ</v>
      </c>
    </row>
    <row r="35" spans="2:9" customFormat="1" x14ac:dyDescent="0.2">
      <c r="D35" s="100">
        <v>6</v>
      </c>
      <c r="E35" s="148">
        <f>E23</f>
        <v>0</v>
      </c>
      <c r="F35" s="100">
        <v>6</v>
      </c>
      <c r="G35" s="148">
        <f>G23</f>
        <v>0</v>
      </c>
      <c r="H35" s="100">
        <v>6</v>
      </c>
      <c r="I35" s="148">
        <f>I23</f>
        <v>0</v>
      </c>
    </row>
    <row r="36" spans="2:9" customFormat="1" ht="53.25" customHeight="1" thickBot="1" x14ac:dyDescent="0.25">
      <c r="D36" s="93"/>
      <c r="E36" s="93"/>
      <c r="F36" s="93"/>
      <c r="G36" s="93"/>
      <c r="H36" s="93"/>
      <c r="I36" s="93"/>
    </row>
    <row r="37" spans="2:9" customFormat="1" x14ac:dyDescent="0.2">
      <c r="D37" s="7"/>
      <c r="E37" s="7"/>
      <c r="F37" s="4"/>
      <c r="G37" s="111">
        <f>G33</f>
        <v>0</v>
      </c>
      <c r="H37" s="4"/>
      <c r="I37" s="111" t="e">
        <f>I33</f>
        <v>#REF!</v>
      </c>
    </row>
    <row r="38" spans="2:9" customFormat="1" x14ac:dyDescent="0.2">
      <c r="D38" s="7"/>
      <c r="E38" s="7"/>
      <c r="F38" s="101">
        <v>5</v>
      </c>
      <c r="G38" s="107">
        <f>G10</f>
        <v>0</v>
      </c>
      <c r="H38" s="101">
        <v>5</v>
      </c>
      <c r="I38" s="107">
        <f>I10</f>
        <v>0</v>
      </c>
    </row>
    <row r="39" spans="2:9" customFormat="1" x14ac:dyDescent="0.2">
      <c r="D39" s="7"/>
      <c r="E39" s="7"/>
      <c r="F39" s="100">
        <v>1</v>
      </c>
      <c r="G39" s="148" t="str">
        <f>'1011臨海,1031東淀川,1101丸善'!U13</f>
        <v>大阪教員</v>
      </c>
      <c r="H39" s="100">
        <v>1</v>
      </c>
      <c r="I39" s="148" t="str">
        <f>'1011臨海,1031東淀川,1101丸善'!U17</f>
        <v>REDFOX</v>
      </c>
    </row>
    <row r="40" spans="2:9" customFormat="1" ht="22.5" customHeight="1" thickBot="1" x14ac:dyDescent="0.25">
      <c r="D40" s="93"/>
      <c r="E40" s="93"/>
      <c r="F40" s="93"/>
      <c r="G40" s="93"/>
      <c r="H40" s="93"/>
      <c r="I40" s="93"/>
    </row>
    <row r="41" spans="2:9" customFormat="1" x14ac:dyDescent="0.2">
      <c r="B41" s="131"/>
      <c r="D41" s="7"/>
      <c r="E41" s="7"/>
      <c r="F41" s="7"/>
      <c r="G41" s="7"/>
      <c r="H41" s="7"/>
      <c r="I41" s="7"/>
    </row>
    <row r="42" spans="2:9" customFormat="1" x14ac:dyDescent="0.2">
      <c r="B42" s="131"/>
      <c r="D42" s="7"/>
      <c r="E42" s="7"/>
      <c r="F42" s="7"/>
      <c r="G42" s="7"/>
      <c r="H42" s="7"/>
      <c r="I42" s="7"/>
    </row>
    <row r="43" spans="2:9" customFormat="1" x14ac:dyDescent="0.2">
      <c r="B43" s="131"/>
      <c r="D43" s="7"/>
      <c r="E43" s="7"/>
      <c r="F43" s="7"/>
      <c r="G43" s="7"/>
      <c r="H43" s="7"/>
      <c r="I43" s="7"/>
    </row>
    <row r="44" spans="2:9" customFormat="1" ht="15" thickBot="1" x14ac:dyDescent="0.25">
      <c r="D44" s="278"/>
      <c r="E44" s="278"/>
      <c r="F44" s="278"/>
      <c r="G44" s="278"/>
      <c r="H44" s="278"/>
      <c r="I44" s="278"/>
    </row>
    <row r="45" spans="2:9" customFormat="1" x14ac:dyDescent="0.2">
      <c r="D45" s="4"/>
      <c r="E45" s="111" t="e">
        <f>'0807千島,0822丸善,0912臨海'!#REF!</f>
        <v>#REF!</v>
      </c>
      <c r="F45" s="4"/>
      <c r="G45" s="111" t="e">
        <f>'0807千島,0822丸善,0912臨海'!#REF!</f>
        <v>#REF!</v>
      </c>
      <c r="H45" s="4"/>
      <c r="I45" s="111" t="e">
        <f>'0807千島,0822丸善,0912臨海'!#REF!</f>
        <v>#REF!</v>
      </c>
    </row>
    <row r="46" spans="2:9" customFormat="1" x14ac:dyDescent="0.2">
      <c r="D46" s="101">
        <v>6</v>
      </c>
      <c r="E46" s="103">
        <f>E11</f>
        <v>0</v>
      </c>
      <c r="F46" s="101">
        <v>6</v>
      </c>
      <c r="G46" s="103">
        <f>G11</f>
        <v>0</v>
      </c>
      <c r="H46" s="101">
        <v>6</v>
      </c>
      <c r="I46" s="103">
        <f>I11</f>
        <v>0</v>
      </c>
    </row>
    <row r="47" spans="2:9" customFormat="1" x14ac:dyDescent="0.2">
      <c r="D47" s="100">
        <v>4</v>
      </c>
      <c r="E47" s="105" t="e">
        <f>'0923美原,ひまわり'!#REF!</f>
        <v>#REF!</v>
      </c>
      <c r="F47" s="100">
        <v>4</v>
      </c>
      <c r="G47" s="105">
        <f>G7</f>
        <v>0</v>
      </c>
      <c r="H47" s="100">
        <v>4</v>
      </c>
      <c r="I47" s="105">
        <f>I7</f>
        <v>0</v>
      </c>
    </row>
    <row r="48" spans="2:9" customFormat="1" ht="56.25" customHeight="1" thickBot="1" x14ac:dyDescent="0.25">
      <c r="D48" s="93"/>
      <c r="E48" s="93"/>
      <c r="F48" s="93"/>
      <c r="G48" s="93"/>
      <c r="H48" s="93"/>
      <c r="I48" s="93"/>
    </row>
    <row r="49" spans="4:9" customFormat="1" x14ac:dyDescent="0.2">
      <c r="D49" s="7"/>
      <c r="E49" s="7"/>
      <c r="F49" s="4"/>
      <c r="G49" s="111" t="e">
        <f>G45</f>
        <v>#REF!</v>
      </c>
      <c r="H49" s="4"/>
      <c r="I49" s="111" t="e">
        <f>I45</f>
        <v>#REF!</v>
      </c>
    </row>
    <row r="50" spans="4:9" customFormat="1" x14ac:dyDescent="0.2">
      <c r="D50" s="7"/>
      <c r="E50" s="7"/>
      <c r="F50" s="101">
        <v>5</v>
      </c>
      <c r="G50" s="103">
        <f>G10</f>
        <v>0</v>
      </c>
      <c r="H50" s="101">
        <v>5</v>
      </c>
      <c r="I50" s="103">
        <f>I10</f>
        <v>0</v>
      </c>
    </row>
    <row r="51" spans="4:9" customFormat="1" x14ac:dyDescent="0.2">
      <c r="D51" s="7"/>
      <c r="E51" s="7"/>
      <c r="F51" s="100">
        <v>3</v>
      </c>
      <c r="G51" s="148" t="str">
        <f>G6</f>
        <v>Revengers</v>
      </c>
      <c r="H51" s="100">
        <v>3</v>
      </c>
      <c r="I51" s="148" t="str">
        <f>I6</f>
        <v>銀籠クラブ</v>
      </c>
    </row>
    <row r="52" spans="4:9" ht="15" thickBot="1" x14ac:dyDescent="0.25"/>
    <row r="53" spans="4:9" customFormat="1" x14ac:dyDescent="0.2">
      <c r="D53" s="7"/>
      <c r="E53" s="7"/>
      <c r="F53" s="4"/>
      <c r="G53" s="111" t="e">
        <f>G49</f>
        <v>#REF!</v>
      </c>
      <c r="H53" s="4"/>
      <c r="I53" s="111" t="e">
        <f>I49</f>
        <v>#REF!</v>
      </c>
    </row>
    <row r="54" spans="4:9" customFormat="1" x14ac:dyDescent="0.2">
      <c r="D54" s="7"/>
      <c r="E54" s="7"/>
      <c r="F54" s="101">
        <v>2</v>
      </c>
      <c r="G54" s="103" t="str">
        <f>'1011臨海,1031東淀川,1101丸善'!U14</f>
        <v>CLEVER</v>
      </c>
      <c r="H54" s="101">
        <v>2</v>
      </c>
      <c r="I54" s="103" t="str">
        <f>'1011臨海,1031東淀川,1101丸善'!U18</f>
        <v>HOT BALLER'S</v>
      </c>
    </row>
    <row r="55" spans="4:9" customFormat="1" x14ac:dyDescent="0.2">
      <c r="D55" s="7"/>
      <c r="E55" s="7"/>
      <c r="F55" s="100">
        <v>4</v>
      </c>
      <c r="G55" s="104">
        <f>G7</f>
        <v>0</v>
      </c>
      <c r="H55" s="100">
        <v>4</v>
      </c>
      <c r="I55" s="104">
        <f>I7</f>
        <v>0</v>
      </c>
    </row>
    <row r="56" spans="4:9" ht="15" thickBot="1" x14ac:dyDescent="0.25"/>
    <row r="57" spans="4:9" customFormat="1" x14ac:dyDescent="0.2">
      <c r="D57" s="4"/>
      <c r="E57" s="111" t="e">
        <f>'1129東淀川,1205,06丸善'!J26</f>
        <v>#REF!</v>
      </c>
      <c r="F57" s="4"/>
      <c r="G57" s="111" t="e">
        <f>G53</f>
        <v>#REF!</v>
      </c>
      <c r="H57" s="4"/>
      <c r="I57" s="111" t="e">
        <f>I53</f>
        <v>#REF!</v>
      </c>
    </row>
    <row r="58" spans="4:9" customFormat="1" x14ac:dyDescent="0.2">
      <c r="D58" s="101">
        <v>6</v>
      </c>
      <c r="E58" s="103">
        <f>E11</f>
        <v>0</v>
      </c>
      <c r="F58" s="101">
        <v>6</v>
      </c>
      <c r="G58" s="103">
        <f>G11</f>
        <v>0</v>
      </c>
      <c r="H58" s="101">
        <v>6</v>
      </c>
      <c r="I58" s="103">
        <f>I11</f>
        <v>0</v>
      </c>
    </row>
    <row r="59" spans="4:9" customFormat="1" x14ac:dyDescent="0.2">
      <c r="D59" s="100">
        <v>1</v>
      </c>
      <c r="E59" s="3" t="str">
        <f>'0923美原,ひまわり'!U3</f>
        <v>M3位</v>
      </c>
      <c r="F59" s="100">
        <v>1</v>
      </c>
      <c r="G59" s="3" t="str">
        <f>'1011臨海,1031東淀川,1101丸善'!U13</f>
        <v>大阪教員</v>
      </c>
      <c r="H59" s="100">
        <v>1</v>
      </c>
      <c r="I59" s="3" t="str">
        <f>'1011臨海,1031東淀川,1101丸善'!U17</f>
        <v>REDFOX</v>
      </c>
    </row>
  </sheetData>
  <phoneticPr fontId="20"/>
  <dataValidations count="1">
    <dataValidation imeMode="halfAlpha" allowBlank="1" showInputMessage="1" showErrorMessage="1" sqref="E59 E22:E23 E34:E35 E47 E10 G50:G51 G59 G22:G23 G34:G35 G38:G39 G26:G27 G55 G18:G19 G47 G30:G31 G10 G6 I50:I51 I59 I22:I23 I34:I35 I38:I39 I26:I27 I55 I18:I19 I47 I30:I31 I10 I6" xr:uid="{00000000-0002-0000-4400-000000000000}"/>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R116"/>
  <sheetViews>
    <sheetView showGridLines="0" view="pageBreakPreview" zoomScale="90" zoomScaleNormal="100" zoomScaleSheetLayoutView="90" workbookViewId="0"/>
  </sheetViews>
  <sheetFormatPr defaultColWidth="9" defaultRowHeight="13.8" x14ac:dyDescent="0.25"/>
  <cols>
    <col min="1" max="38" width="3.109375" style="45" customWidth="1"/>
    <col min="39" max="40" width="3.109375" style="225" customWidth="1"/>
    <col min="41" max="41" width="3.109375" style="45" customWidth="1"/>
    <col min="42" max="53" width="9.88671875" style="506" customWidth="1"/>
    <col min="54" max="58" width="3.109375" style="506" customWidth="1"/>
    <col min="59" max="71" width="9" style="506" bestFit="1" customWidth="1"/>
    <col min="72" max="202" width="9" style="45" customWidth="1"/>
    <col min="203" max="16384" width="9" style="506"/>
  </cols>
  <sheetData>
    <row r="1" spans="1:202" ht="20.25" customHeight="1" x14ac:dyDescent="0.3">
      <c r="A1" s="162" t="s">
        <v>350</v>
      </c>
      <c r="B1" s="69"/>
      <c r="J1" s="68"/>
      <c r="K1" s="68"/>
      <c r="L1" s="68"/>
      <c r="M1" s="216"/>
      <c r="N1" s="216"/>
      <c r="O1" s="216"/>
      <c r="P1" s="164"/>
      <c r="Q1" s="645"/>
      <c r="R1" s="164"/>
      <c r="S1" s="164"/>
      <c r="T1" s="216"/>
      <c r="U1" s="216"/>
      <c r="V1" s="216"/>
      <c r="W1" s="216"/>
      <c r="X1" s="216"/>
      <c r="Y1" s="216"/>
      <c r="Z1" s="216"/>
      <c r="AA1" s="216"/>
      <c r="AB1" s="47"/>
      <c r="AC1" s="47"/>
      <c r="AD1" s="216"/>
      <c r="AE1" s="216"/>
      <c r="AF1" s="216"/>
      <c r="AG1" s="216"/>
      <c r="AH1" s="216"/>
      <c r="AI1" s="216"/>
      <c r="AJ1" s="216"/>
      <c r="AK1" s="216"/>
      <c r="AL1" s="216"/>
      <c r="AO1" s="506"/>
      <c r="AP1" s="46"/>
      <c r="AQ1" s="46"/>
      <c r="AR1" s="46"/>
      <c r="AS1" s="46"/>
      <c r="AT1" s="46"/>
      <c r="AU1" s="46"/>
      <c r="AV1" s="46"/>
      <c r="AW1" s="46"/>
      <c r="AX1" s="46"/>
      <c r="AY1" s="46"/>
      <c r="AZ1" s="46"/>
      <c r="BA1" s="46"/>
      <c r="BB1" s="45"/>
      <c r="BC1" s="45"/>
      <c r="BD1" s="45"/>
      <c r="BE1" s="45"/>
      <c r="BF1" s="45"/>
      <c r="BG1" s="45"/>
      <c r="BH1" s="45"/>
      <c r="BI1" s="45"/>
      <c r="BJ1" s="45"/>
      <c r="BK1" s="45"/>
      <c r="BL1" s="45"/>
      <c r="BM1" s="45"/>
      <c r="BN1" s="45"/>
      <c r="BO1" s="45"/>
      <c r="BP1" s="45"/>
      <c r="BQ1" s="45"/>
      <c r="BR1" s="45"/>
      <c r="BS1" s="45"/>
      <c r="FV1" s="506"/>
      <c r="FW1" s="506"/>
      <c r="FX1" s="506"/>
      <c r="FY1" s="506"/>
      <c r="FZ1" s="506"/>
      <c r="GA1" s="506"/>
      <c r="GB1" s="506"/>
      <c r="GC1" s="506"/>
      <c r="GD1" s="506"/>
      <c r="GE1" s="506"/>
      <c r="GF1" s="506"/>
      <c r="GG1" s="506"/>
      <c r="GH1" s="506"/>
      <c r="GI1" s="506"/>
      <c r="GJ1" s="506"/>
      <c r="GK1" s="506"/>
      <c r="GL1" s="506"/>
      <c r="GM1" s="506"/>
      <c r="GN1" s="506"/>
      <c r="GO1" s="506"/>
      <c r="GP1" s="506"/>
      <c r="GQ1" s="506"/>
      <c r="GR1" s="506"/>
      <c r="GS1" s="506"/>
      <c r="GT1" s="506"/>
    </row>
    <row r="2" spans="1:202" s="163" customFormat="1" ht="20.25" customHeight="1" x14ac:dyDescent="0.25">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47"/>
      <c r="AE2" s="47"/>
      <c r="AF2" s="47"/>
      <c r="AG2" s="47"/>
      <c r="AH2" s="216"/>
      <c r="AI2" s="49"/>
      <c r="AJ2" s="49"/>
      <c r="AK2" s="216"/>
      <c r="AL2" s="216"/>
      <c r="AM2" s="225"/>
      <c r="AN2" s="225"/>
      <c r="AO2" s="234"/>
      <c r="AP2" s="238"/>
      <c r="AQ2" s="60"/>
      <c r="AR2" s="60"/>
      <c r="AS2" s="60"/>
      <c r="AT2" s="46"/>
      <c r="AU2" s="60"/>
      <c r="AV2" s="60"/>
      <c r="AW2" s="60"/>
      <c r="AX2" s="60"/>
      <c r="AY2" s="60"/>
      <c r="AZ2" s="60"/>
      <c r="BA2" s="46"/>
      <c r="BB2" s="216"/>
      <c r="BC2" s="216"/>
      <c r="BD2" s="216"/>
      <c r="BE2" s="216"/>
      <c r="BF2" s="216"/>
      <c r="BG2" s="216"/>
      <c r="BH2" s="216"/>
      <c r="BI2" s="216"/>
      <c r="BJ2" s="216"/>
      <c r="BK2" s="216"/>
      <c r="BL2" s="216"/>
      <c r="BM2" s="216"/>
      <c r="BN2" s="216"/>
      <c r="BO2" s="216"/>
      <c r="BP2" s="216"/>
      <c r="BQ2" s="216"/>
      <c r="BR2" s="216"/>
      <c r="BS2" s="216"/>
      <c r="BT2" s="216"/>
      <c r="BU2" s="216"/>
      <c r="BV2" s="216"/>
      <c r="BW2" s="216"/>
      <c r="BX2" s="216"/>
      <c r="BY2" s="216"/>
      <c r="BZ2" s="216"/>
      <c r="CA2" s="216"/>
      <c r="CB2" s="216"/>
      <c r="CC2" s="216"/>
      <c r="CD2" s="216"/>
      <c r="CE2" s="216"/>
      <c r="CF2" s="216"/>
      <c r="CG2" s="216"/>
      <c r="CH2" s="216"/>
      <c r="CI2" s="216"/>
      <c r="CJ2" s="216"/>
      <c r="CK2" s="216"/>
      <c r="CL2" s="216"/>
      <c r="CM2" s="216"/>
      <c r="CN2" s="216"/>
      <c r="CO2" s="216"/>
      <c r="CP2" s="216"/>
      <c r="CQ2" s="216"/>
      <c r="CR2" s="216"/>
      <c r="CS2" s="216"/>
      <c r="CT2" s="216"/>
      <c r="CU2" s="216"/>
      <c r="CV2" s="216"/>
      <c r="CW2" s="216"/>
      <c r="CX2" s="216"/>
      <c r="CY2" s="216"/>
      <c r="CZ2" s="216"/>
      <c r="DA2" s="216"/>
      <c r="DB2" s="216"/>
      <c r="DC2" s="216"/>
      <c r="DD2" s="216"/>
      <c r="DE2" s="216"/>
      <c r="DF2" s="216"/>
      <c r="DG2" s="216"/>
      <c r="DH2" s="216"/>
      <c r="DI2" s="216"/>
      <c r="DJ2" s="216"/>
      <c r="DK2" s="216"/>
      <c r="DL2" s="216"/>
      <c r="DM2" s="216"/>
      <c r="DN2" s="216"/>
      <c r="DO2" s="216"/>
      <c r="DP2" s="216"/>
      <c r="DQ2" s="216"/>
      <c r="DR2" s="216"/>
      <c r="DS2" s="216"/>
      <c r="DT2" s="216"/>
      <c r="DU2" s="216"/>
      <c r="DV2" s="216"/>
      <c r="DW2" s="216"/>
      <c r="DX2" s="216"/>
      <c r="DY2" s="216"/>
      <c r="DZ2" s="216"/>
      <c r="EA2" s="216"/>
      <c r="EB2" s="216"/>
      <c r="EC2" s="216"/>
      <c r="ED2" s="216"/>
      <c r="EE2" s="216"/>
      <c r="EF2" s="216"/>
      <c r="EG2" s="216"/>
      <c r="EH2" s="216"/>
      <c r="EI2" s="216"/>
      <c r="EJ2" s="216"/>
      <c r="EK2" s="216"/>
      <c r="EL2" s="216"/>
      <c r="EM2" s="216"/>
      <c r="EN2" s="216"/>
      <c r="EO2" s="216"/>
      <c r="EP2" s="216"/>
      <c r="EQ2" s="216"/>
      <c r="ER2" s="216"/>
      <c r="ES2" s="216"/>
      <c r="ET2" s="216"/>
      <c r="EU2" s="216"/>
      <c r="EV2" s="216"/>
      <c r="EW2" s="216"/>
      <c r="EX2" s="216"/>
      <c r="EY2" s="216"/>
      <c r="EZ2" s="216"/>
      <c r="FA2" s="216"/>
      <c r="FB2" s="216"/>
      <c r="FC2" s="216"/>
      <c r="FD2" s="216"/>
      <c r="FE2" s="216"/>
      <c r="FF2" s="216"/>
      <c r="FG2" s="216"/>
      <c r="FH2" s="216"/>
      <c r="FI2" s="216"/>
      <c r="FJ2" s="216"/>
      <c r="FK2" s="216"/>
      <c r="FL2" s="216"/>
      <c r="FM2" s="216"/>
      <c r="FN2" s="216"/>
      <c r="FO2" s="216"/>
      <c r="FP2" s="216"/>
      <c r="FQ2" s="216"/>
      <c r="FR2" s="216"/>
      <c r="FS2" s="216"/>
      <c r="FT2" s="216"/>
      <c r="FU2" s="216"/>
    </row>
    <row r="3" spans="1:202" s="163" customFormat="1" ht="20.25" customHeight="1" x14ac:dyDescent="0.25">
      <c r="A3" s="216"/>
      <c r="B3" s="216"/>
      <c r="C3" s="257"/>
      <c r="D3" s="1153"/>
      <c r="E3" s="1154"/>
      <c r="F3" s="506"/>
      <c r="G3" s="506"/>
      <c r="H3" s="506"/>
      <c r="I3" s="506"/>
      <c r="J3" s="1153"/>
      <c r="K3" s="1154"/>
      <c r="L3" s="506"/>
      <c r="M3" s="506"/>
      <c r="N3" s="506"/>
      <c r="O3" s="216"/>
      <c r="P3" s="216"/>
      <c r="Q3" s="216"/>
      <c r="R3" s="216"/>
      <c r="S3" s="216"/>
      <c r="T3" s="216"/>
      <c r="U3" s="216"/>
      <c r="V3" s="216"/>
      <c r="W3" s="216"/>
      <c r="X3" s="216"/>
      <c r="Y3" s="216"/>
      <c r="Z3" s="216"/>
      <c r="AA3" s="216"/>
      <c r="AB3" s="216"/>
      <c r="AC3" s="216"/>
      <c r="AD3" s="216"/>
      <c r="AE3" s="216"/>
      <c r="AF3" s="47"/>
      <c r="AG3" s="47"/>
      <c r="AH3" s="47"/>
      <c r="AI3" s="47"/>
      <c r="AJ3" s="216"/>
      <c r="AK3" s="49"/>
      <c r="AL3" s="49"/>
      <c r="AM3" s="216"/>
      <c r="AN3" s="216"/>
      <c r="AO3" s="225"/>
      <c r="AP3" s="225"/>
      <c r="AQ3" s="234"/>
      <c r="AR3" s="238"/>
      <c r="AS3" s="60"/>
      <c r="AT3" s="60"/>
      <c r="AU3" s="60"/>
      <c r="AV3" s="46"/>
      <c r="AW3" s="60"/>
      <c r="AX3" s="60"/>
      <c r="AY3" s="60"/>
      <c r="AZ3" s="60"/>
      <c r="BA3" s="60"/>
      <c r="BB3" s="60"/>
      <c r="BC3" s="46"/>
      <c r="BD3" s="216"/>
      <c r="BE3" s="216"/>
      <c r="BF3" s="216"/>
      <c r="BG3" s="216"/>
      <c r="BH3" s="216"/>
      <c r="BI3" s="216"/>
      <c r="BJ3" s="216"/>
      <c r="BK3" s="216"/>
      <c r="BL3" s="216"/>
      <c r="BM3" s="216"/>
      <c r="BN3" s="216"/>
      <c r="BO3" s="216"/>
      <c r="BP3" s="216"/>
      <c r="BQ3" s="216"/>
      <c r="BR3" s="216"/>
      <c r="BS3" s="216"/>
      <c r="BT3" s="216"/>
      <c r="BU3" s="216"/>
      <c r="BV3" s="216"/>
      <c r="BW3" s="216"/>
      <c r="BX3" s="216"/>
      <c r="BY3" s="216"/>
      <c r="BZ3" s="216"/>
      <c r="CA3" s="216"/>
      <c r="CB3" s="216"/>
      <c r="CC3" s="216"/>
      <c r="CD3" s="216"/>
      <c r="CE3" s="216"/>
      <c r="CF3" s="216"/>
      <c r="CG3" s="216"/>
      <c r="CH3" s="216"/>
      <c r="CI3" s="216"/>
      <c r="CJ3" s="216"/>
      <c r="CK3" s="216"/>
      <c r="CL3" s="216"/>
      <c r="CM3" s="216"/>
      <c r="CN3" s="216"/>
      <c r="CO3" s="216"/>
      <c r="CP3" s="216"/>
      <c r="CQ3" s="216"/>
      <c r="CR3" s="216"/>
      <c r="CS3" s="216"/>
      <c r="CT3" s="216"/>
      <c r="CU3" s="216"/>
      <c r="CV3" s="216"/>
      <c r="CW3" s="216"/>
      <c r="CX3" s="216"/>
      <c r="CY3" s="216"/>
      <c r="CZ3" s="216"/>
      <c r="DA3" s="216"/>
      <c r="DB3" s="216"/>
      <c r="DC3" s="216"/>
      <c r="DD3" s="216"/>
      <c r="DE3" s="216"/>
      <c r="DF3" s="216"/>
      <c r="DG3" s="216"/>
      <c r="DH3" s="216"/>
      <c r="DI3" s="216"/>
      <c r="DJ3" s="216"/>
      <c r="DK3" s="216"/>
      <c r="DL3" s="216"/>
      <c r="DM3" s="216"/>
      <c r="DN3" s="216"/>
      <c r="DO3" s="216"/>
      <c r="DP3" s="216"/>
      <c r="DQ3" s="216"/>
      <c r="DR3" s="216"/>
      <c r="DS3" s="216"/>
      <c r="DT3" s="216"/>
      <c r="DU3" s="216"/>
      <c r="DV3" s="216"/>
      <c r="DW3" s="216"/>
      <c r="DX3" s="216"/>
      <c r="DY3" s="216"/>
      <c r="DZ3" s="216"/>
      <c r="EA3" s="216"/>
      <c r="EB3" s="216"/>
      <c r="EC3" s="216"/>
      <c r="ED3" s="216"/>
      <c r="EE3" s="216"/>
      <c r="EF3" s="216"/>
      <c r="EG3" s="216"/>
      <c r="EH3" s="216"/>
      <c r="EI3" s="216"/>
      <c r="EJ3" s="216"/>
      <c r="EK3" s="216"/>
      <c r="EL3" s="216"/>
      <c r="EM3" s="216"/>
      <c r="EN3" s="216"/>
      <c r="EO3" s="216"/>
      <c r="EP3" s="216"/>
      <c r="EQ3" s="216"/>
      <c r="ER3" s="216"/>
      <c r="ES3" s="216"/>
      <c r="ET3" s="216"/>
      <c r="EU3" s="216"/>
      <c r="EV3" s="216"/>
      <c r="EW3" s="216"/>
      <c r="EX3" s="216"/>
      <c r="EY3" s="216"/>
      <c r="EZ3" s="216"/>
      <c r="FA3" s="216"/>
      <c r="FB3" s="216"/>
      <c r="FC3" s="216"/>
      <c r="FD3" s="216"/>
      <c r="FE3" s="216"/>
      <c r="FF3" s="216"/>
      <c r="FG3" s="216"/>
      <c r="FH3" s="216"/>
      <c r="FI3" s="216"/>
      <c r="FJ3" s="216"/>
      <c r="FK3" s="216"/>
      <c r="FL3" s="216"/>
      <c r="FM3" s="216"/>
      <c r="FN3" s="216"/>
      <c r="FO3" s="216"/>
      <c r="FP3" s="216"/>
      <c r="FQ3" s="216"/>
      <c r="FR3" s="216"/>
      <c r="FS3" s="216"/>
      <c r="FT3" s="216"/>
      <c r="FU3" s="216"/>
      <c r="FV3" s="216"/>
      <c r="FW3" s="216"/>
    </row>
    <row r="4" spans="1:202" s="163" customFormat="1" ht="20.25" customHeight="1" thickBot="1" x14ac:dyDescent="0.3">
      <c r="A4" s="216"/>
      <c r="B4" s="216"/>
      <c r="C4" s="257"/>
      <c r="D4" s="1154"/>
      <c r="E4" s="1154"/>
      <c r="H4" s="858"/>
      <c r="I4" s="552"/>
      <c r="J4" s="1154"/>
      <c r="K4" s="1154"/>
      <c r="L4" s="231"/>
      <c r="M4" s="1170" t="s">
        <v>594</v>
      </c>
      <c r="N4" s="1171"/>
      <c r="O4" s="1171"/>
      <c r="P4" s="216"/>
      <c r="Q4" s="216"/>
      <c r="R4" s="216"/>
      <c r="S4" s="216"/>
      <c r="T4" s="216"/>
      <c r="U4" s="216"/>
      <c r="V4" s="216"/>
      <c r="W4" s="216"/>
      <c r="X4" s="216"/>
      <c r="Y4" s="216"/>
      <c r="Z4" s="216"/>
      <c r="AA4" s="216"/>
      <c r="AB4" s="216"/>
      <c r="AC4" s="216"/>
      <c r="AD4" s="216"/>
      <c r="AE4" s="216"/>
      <c r="AF4" s="47"/>
      <c r="AG4" s="47"/>
      <c r="AH4" s="47"/>
      <c r="AI4" s="47"/>
      <c r="AJ4" s="216"/>
      <c r="AK4" s="49"/>
      <c r="AL4" s="49"/>
      <c r="AM4" s="216"/>
      <c r="AN4" s="216"/>
      <c r="AO4" s="225"/>
      <c r="AP4" s="225"/>
      <c r="AQ4" s="234"/>
      <c r="AR4" s="238"/>
      <c r="AS4" s="60"/>
      <c r="AT4" s="60"/>
      <c r="AU4" s="60"/>
      <c r="AV4" s="46"/>
      <c r="AW4" s="60"/>
      <c r="AX4" s="60"/>
      <c r="AY4" s="60"/>
      <c r="AZ4" s="60"/>
      <c r="BA4" s="60"/>
      <c r="BB4" s="60"/>
      <c r="BC4" s="4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c r="CV4" s="216"/>
      <c r="CW4" s="216"/>
      <c r="CX4" s="216"/>
      <c r="CY4" s="216"/>
      <c r="CZ4" s="216"/>
      <c r="DA4" s="216"/>
      <c r="DB4" s="216"/>
      <c r="DC4" s="216"/>
      <c r="DD4" s="216"/>
      <c r="DE4" s="216"/>
      <c r="DF4" s="216"/>
      <c r="DG4" s="216"/>
      <c r="DH4" s="216"/>
      <c r="DI4" s="216"/>
      <c r="DJ4" s="216"/>
      <c r="DK4" s="216"/>
      <c r="DL4" s="216"/>
      <c r="DM4" s="216"/>
      <c r="DN4" s="216"/>
      <c r="DO4" s="216"/>
      <c r="DP4" s="216"/>
      <c r="DQ4" s="216"/>
      <c r="DR4" s="216"/>
      <c r="DS4" s="216"/>
      <c r="DT4" s="216"/>
      <c r="DU4" s="216"/>
      <c r="DV4" s="216"/>
      <c r="DW4" s="216"/>
      <c r="DX4" s="216"/>
      <c r="DY4" s="216"/>
      <c r="DZ4" s="216"/>
      <c r="EA4" s="216"/>
      <c r="EB4" s="216"/>
      <c r="EC4" s="216"/>
      <c r="ED4" s="216"/>
      <c r="EE4" s="216"/>
      <c r="EF4" s="216"/>
      <c r="EG4" s="216"/>
      <c r="EH4" s="216"/>
      <c r="EI4" s="216"/>
      <c r="EJ4" s="216"/>
      <c r="EK4" s="216"/>
      <c r="EL4" s="216"/>
      <c r="EM4" s="216"/>
      <c r="EN4" s="216"/>
      <c r="EO4" s="216"/>
      <c r="EP4" s="216"/>
      <c r="EQ4" s="216"/>
      <c r="ER4" s="216"/>
      <c r="ES4" s="216"/>
      <c r="ET4" s="216"/>
      <c r="EU4" s="216"/>
      <c r="EV4" s="216"/>
      <c r="EW4" s="216"/>
      <c r="EX4" s="216"/>
      <c r="EY4" s="216"/>
      <c r="EZ4" s="216"/>
      <c r="FA4" s="216"/>
      <c r="FB4" s="216"/>
      <c r="FC4" s="216"/>
      <c r="FD4" s="216"/>
      <c r="FE4" s="216"/>
      <c r="FF4" s="216"/>
      <c r="FG4" s="216"/>
      <c r="FH4" s="216"/>
      <c r="FI4" s="216"/>
      <c r="FJ4" s="216"/>
      <c r="FK4" s="216"/>
      <c r="FL4" s="216"/>
      <c r="FM4" s="216"/>
      <c r="FN4" s="216"/>
      <c r="FO4" s="216"/>
      <c r="FP4" s="216"/>
      <c r="FQ4" s="216"/>
      <c r="FR4" s="216"/>
      <c r="FS4" s="216"/>
      <c r="FT4" s="216"/>
      <c r="FU4" s="216"/>
      <c r="FV4" s="216"/>
      <c r="FW4" s="216"/>
    </row>
    <row r="5" spans="1:202" s="163" customFormat="1" ht="20.25" customHeight="1" thickBot="1" x14ac:dyDescent="0.3">
      <c r="A5" s="216"/>
      <c r="B5" s="216"/>
      <c r="C5" s="154"/>
      <c r="D5" s="847"/>
      <c r="E5" s="848"/>
      <c r="F5" s="849"/>
      <c r="G5" s="1205">
        <v>-143</v>
      </c>
      <c r="H5" s="1205"/>
      <c r="I5" s="1205"/>
      <c r="J5" s="850"/>
      <c r="K5" s="851"/>
      <c r="L5" s="809"/>
      <c r="M5" s="1171"/>
      <c r="N5" s="1171"/>
      <c r="O5" s="1171"/>
      <c r="P5" s="216"/>
      <c r="Q5" s="216"/>
      <c r="R5" s="216"/>
      <c r="S5" s="216"/>
      <c r="T5" s="216"/>
      <c r="U5" s="216"/>
      <c r="V5" s="216"/>
      <c r="W5" s="216"/>
      <c r="X5" s="216"/>
      <c r="Y5" s="216"/>
      <c r="Z5" s="216"/>
      <c r="AA5" s="216"/>
      <c r="AB5" s="216"/>
      <c r="AC5" s="216"/>
      <c r="AD5" s="216"/>
      <c r="AE5" s="216"/>
      <c r="AF5" s="47"/>
      <c r="AG5" s="47"/>
      <c r="AH5" s="47"/>
      <c r="AI5" s="47"/>
      <c r="AJ5" s="216"/>
      <c r="AK5" s="49"/>
      <c r="AL5" s="49"/>
      <c r="AM5" s="216"/>
      <c r="AN5" s="216"/>
      <c r="AO5" s="225"/>
      <c r="AP5" s="225"/>
      <c r="AQ5" s="234"/>
      <c r="AR5" s="238"/>
      <c r="AS5" s="60"/>
      <c r="AT5" s="60"/>
      <c r="AU5" s="60"/>
      <c r="AV5" s="46"/>
      <c r="AW5" s="60"/>
      <c r="AX5" s="60"/>
      <c r="AY5" s="60"/>
      <c r="AZ5" s="60"/>
      <c r="BA5" s="60"/>
      <c r="BB5" s="60"/>
      <c r="BC5" s="46"/>
      <c r="BD5" s="216"/>
      <c r="BE5" s="216"/>
      <c r="BF5" s="216"/>
      <c r="BG5" s="216"/>
      <c r="BH5" s="216"/>
      <c r="BI5" s="216"/>
      <c r="BJ5" s="216"/>
      <c r="BK5" s="216"/>
      <c r="BL5" s="216"/>
      <c r="BM5" s="216"/>
      <c r="BN5" s="216"/>
      <c r="BO5" s="216"/>
      <c r="BP5" s="216"/>
      <c r="BQ5" s="216"/>
      <c r="BR5" s="216"/>
      <c r="BS5" s="216"/>
      <c r="BT5" s="216"/>
      <c r="BU5" s="216"/>
      <c r="BV5" s="216"/>
      <c r="BW5" s="216"/>
      <c r="BX5" s="216"/>
      <c r="BY5" s="216"/>
      <c r="BZ5" s="216"/>
      <c r="CA5" s="216"/>
      <c r="CB5" s="216"/>
      <c r="CC5" s="216"/>
      <c r="CD5" s="216"/>
      <c r="CE5" s="216"/>
      <c r="CF5" s="216"/>
      <c r="CG5" s="216"/>
      <c r="CH5" s="216"/>
      <c r="CI5" s="216"/>
      <c r="CJ5" s="216"/>
      <c r="CK5" s="216"/>
      <c r="CL5" s="216"/>
      <c r="CM5" s="216"/>
      <c r="CN5" s="216"/>
      <c r="CO5" s="216"/>
      <c r="CP5" s="216"/>
      <c r="CQ5" s="216"/>
      <c r="CR5" s="216"/>
      <c r="CS5" s="216"/>
      <c r="CT5" s="216"/>
      <c r="CU5" s="216"/>
      <c r="CV5" s="216"/>
      <c r="CW5" s="216"/>
      <c r="CX5" s="216"/>
      <c r="CY5" s="216"/>
      <c r="CZ5" s="216"/>
      <c r="DA5" s="216"/>
      <c r="DB5" s="216"/>
      <c r="DC5" s="216"/>
      <c r="DD5" s="216"/>
      <c r="DE5" s="216"/>
      <c r="DF5" s="216"/>
      <c r="DG5" s="216"/>
      <c r="DH5" s="216"/>
      <c r="DI5" s="216"/>
      <c r="DJ5" s="216"/>
      <c r="DK5" s="216"/>
      <c r="DL5" s="216"/>
      <c r="DM5" s="216"/>
      <c r="DN5" s="216"/>
      <c r="DO5" s="216"/>
      <c r="DP5" s="216"/>
      <c r="DQ5" s="216"/>
      <c r="DR5" s="216"/>
      <c r="DS5" s="216"/>
      <c r="DT5" s="216"/>
      <c r="DU5" s="216"/>
      <c r="DV5" s="216"/>
      <c r="DW5" s="216"/>
      <c r="DX5" s="216"/>
      <c r="DY5" s="216"/>
      <c r="DZ5" s="216"/>
      <c r="EA5" s="216"/>
      <c r="EB5" s="216"/>
      <c r="EC5" s="216"/>
      <c r="ED5" s="216"/>
      <c r="EE5" s="216"/>
      <c r="EF5" s="216"/>
      <c r="EG5" s="216"/>
      <c r="EH5" s="216"/>
      <c r="EI5" s="216"/>
      <c r="EJ5" s="216"/>
      <c r="EK5" s="216"/>
      <c r="EL5" s="216"/>
      <c r="EM5" s="216"/>
      <c r="EN5" s="216"/>
      <c r="EO5" s="216"/>
      <c r="EP5" s="216"/>
      <c r="EQ5" s="216"/>
      <c r="ER5" s="216"/>
      <c r="ES5" s="216"/>
      <c r="ET5" s="216"/>
      <c r="EU5" s="216"/>
      <c r="EV5" s="216"/>
      <c r="EW5" s="216"/>
      <c r="EX5" s="216"/>
      <c r="EY5" s="216"/>
      <c r="EZ5" s="216"/>
      <c r="FA5" s="216"/>
      <c r="FB5" s="216"/>
      <c r="FC5" s="216"/>
      <c r="FD5" s="216"/>
      <c r="FE5" s="216"/>
      <c r="FF5" s="216"/>
      <c r="FG5" s="216"/>
      <c r="FH5" s="216"/>
      <c r="FI5" s="216"/>
      <c r="FJ5" s="216"/>
      <c r="FK5" s="216"/>
      <c r="FL5" s="216"/>
      <c r="FM5" s="216"/>
      <c r="FN5" s="216"/>
      <c r="FO5" s="216"/>
      <c r="FP5" s="216"/>
      <c r="FQ5" s="216"/>
      <c r="FR5" s="216"/>
      <c r="FS5" s="216"/>
      <c r="FT5" s="216"/>
      <c r="FU5" s="216"/>
      <c r="FV5" s="216"/>
      <c r="FW5" s="216"/>
    </row>
    <row r="6" spans="1:202" s="163" customFormat="1" ht="20.25" customHeight="1" thickBot="1" x14ac:dyDescent="0.3">
      <c r="A6" s="216"/>
      <c r="B6" s="216"/>
      <c r="C6" s="154"/>
      <c r="D6" s="1189"/>
      <c r="E6" s="1200"/>
      <c r="F6" s="785"/>
      <c r="G6" s="1191" t="s">
        <v>945</v>
      </c>
      <c r="H6" s="1206"/>
      <c r="I6" s="1188"/>
      <c r="J6" s="1189"/>
      <c r="K6" s="1190"/>
      <c r="L6" s="1201"/>
      <c r="M6" s="1202"/>
      <c r="N6" s="1202"/>
      <c r="O6" s="216"/>
      <c r="P6" s="216"/>
      <c r="Q6" s="216"/>
      <c r="R6" s="216"/>
      <c r="S6" s="216"/>
      <c r="T6" s="216"/>
      <c r="U6" s="216"/>
      <c r="V6" s="216"/>
      <c r="W6" s="216"/>
      <c r="X6" s="216"/>
      <c r="Y6" s="216"/>
      <c r="Z6" s="216"/>
      <c r="AA6" s="216"/>
      <c r="AB6" s="216"/>
      <c r="AC6" s="216"/>
      <c r="AD6" s="216"/>
      <c r="AE6" s="216"/>
      <c r="AF6" s="47"/>
      <c r="AG6" s="47"/>
      <c r="AH6" s="47"/>
      <c r="AI6" s="47"/>
      <c r="AJ6" s="216"/>
      <c r="AK6" s="49"/>
      <c r="AL6" s="49"/>
      <c r="AM6" s="216"/>
      <c r="AN6" s="216"/>
      <c r="AO6" s="225"/>
      <c r="AP6" s="225"/>
      <c r="AQ6" s="234"/>
      <c r="AR6" s="238"/>
      <c r="AS6" s="60"/>
      <c r="AT6" s="60"/>
      <c r="AU6" s="60"/>
      <c r="AV6" s="46"/>
      <c r="AW6" s="60"/>
      <c r="AX6" s="60"/>
      <c r="AY6" s="60"/>
      <c r="AZ6" s="60"/>
      <c r="BA6" s="60"/>
      <c r="BB6" s="60"/>
      <c r="BC6" s="46"/>
      <c r="BD6" s="216"/>
      <c r="BE6" s="216"/>
      <c r="BF6" s="216"/>
      <c r="BG6" s="216"/>
      <c r="BH6" s="216"/>
      <c r="BI6" s="216"/>
      <c r="BJ6" s="216"/>
      <c r="BK6" s="216"/>
      <c r="BL6" s="216"/>
      <c r="BM6" s="216"/>
      <c r="BN6" s="216"/>
      <c r="BO6" s="216"/>
      <c r="BP6" s="216"/>
      <c r="BQ6" s="216"/>
      <c r="BR6" s="216"/>
      <c r="BS6" s="216"/>
      <c r="BT6" s="216"/>
      <c r="BU6" s="216"/>
      <c r="BV6" s="216"/>
      <c r="BW6" s="216"/>
      <c r="BX6" s="216"/>
      <c r="BY6" s="216"/>
      <c r="BZ6" s="216"/>
      <c r="CA6" s="216"/>
      <c r="CB6" s="216"/>
      <c r="CC6" s="216"/>
      <c r="CD6" s="216"/>
      <c r="CE6" s="216"/>
      <c r="CF6" s="216"/>
      <c r="CG6" s="216"/>
      <c r="CH6" s="216"/>
      <c r="CI6" s="216"/>
      <c r="CJ6" s="216"/>
      <c r="CK6" s="216"/>
      <c r="CL6" s="216"/>
      <c r="CM6" s="216"/>
      <c r="CN6" s="216"/>
      <c r="CO6" s="216"/>
      <c r="CP6" s="216"/>
      <c r="CQ6" s="216"/>
      <c r="CR6" s="216"/>
      <c r="CS6" s="216"/>
      <c r="CT6" s="216"/>
      <c r="CU6" s="216"/>
      <c r="CV6" s="216"/>
      <c r="CW6" s="216"/>
      <c r="CX6" s="216"/>
      <c r="CY6" s="216"/>
      <c r="CZ6" s="216"/>
      <c r="DA6" s="216"/>
      <c r="DB6" s="216"/>
      <c r="DC6" s="216"/>
      <c r="DD6" s="216"/>
      <c r="DE6" s="216"/>
      <c r="DF6" s="216"/>
      <c r="DG6" s="216"/>
      <c r="DH6" s="216"/>
      <c r="DI6" s="216"/>
      <c r="DJ6" s="216"/>
      <c r="DK6" s="216"/>
      <c r="DL6" s="216"/>
      <c r="DM6" s="216"/>
      <c r="DN6" s="216"/>
      <c r="DO6" s="216"/>
      <c r="DP6" s="216"/>
      <c r="DQ6" s="216"/>
      <c r="DR6" s="216"/>
      <c r="DS6" s="216"/>
      <c r="DT6" s="216"/>
      <c r="DU6" s="216"/>
      <c r="DV6" s="216"/>
      <c r="DW6" s="216"/>
      <c r="DX6" s="216"/>
      <c r="DY6" s="216"/>
      <c r="DZ6" s="216"/>
      <c r="EA6" s="216"/>
      <c r="EB6" s="216"/>
      <c r="EC6" s="216"/>
      <c r="ED6" s="216"/>
      <c r="EE6" s="216"/>
      <c r="EF6" s="216"/>
      <c r="EG6" s="216"/>
      <c r="EH6" s="216"/>
      <c r="EI6" s="216"/>
      <c r="EJ6" s="216"/>
      <c r="EK6" s="216"/>
      <c r="EL6" s="216"/>
      <c r="EM6" s="216"/>
      <c r="EN6" s="216"/>
      <c r="EO6" s="216"/>
      <c r="EP6" s="216"/>
      <c r="EQ6" s="216"/>
      <c r="ER6" s="216"/>
      <c r="ES6" s="216"/>
      <c r="ET6" s="216"/>
      <c r="EU6" s="216"/>
      <c r="EV6" s="216"/>
      <c r="EW6" s="216"/>
      <c r="EX6" s="216"/>
      <c r="EY6" s="216"/>
      <c r="EZ6" s="216"/>
      <c r="FA6" s="216"/>
      <c r="FB6" s="216"/>
      <c r="FC6" s="216"/>
      <c r="FD6" s="216"/>
      <c r="FE6" s="216"/>
      <c r="FF6" s="216"/>
      <c r="FG6" s="216"/>
      <c r="FH6" s="216"/>
      <c r="FI6" s="216"/>
      <c r="FJ6" s="216"/>
      <c r="FK6" s="216"/>
      <c r="FL6" s="216"/>
      <c r="FM6" s="216"/>
      <c r="FN6" s="216"/>
      <c r="FO6" s="216"/>
      <c r="FP6" s="216"/>
      <c r="FQ6" s="216"/>
      <c r="FR6" s="216"/>
      <c r="FS6" s="216"/>
      <c r="FT6" s="216"/>
      <c r="FU6" s="216"/>
      <c r="FV6" s="216"/>
      <c r="FW6" s="216"/>
    </row>
    <row r="7" spans="1:202" s="163" customFormat="1" ht="20.25" customHeight="1" x14ac:dyDescent="0.25">
      <c r="A7" s="216"/>
      <c r="B7" s="275"/>
      <c r="C7" s="154"/>
      <c r="D7" s="1187">
        <v>-64</v>
      </c>
      <c r="E7" s="1188"/>
      <c r="F7" s="1189">
        <v>-51</v>
      </c>
      <c r="G7" s="1190"/>
      <c r="H7" s="1191"/>
      <c r="I7" s="1188"/>
      <c r="J7" s="1187">
        <v>-52</v>
      </c>
      <c r="K7" s="1188"/>
      <c r="L7" s="1203"/>
      <c r="M7" s="1203"/>
      <c r="N7" s="1203"/>
      <c r="O7" s="276"/>
      <c r="P7" s="276"/>
      <c r="Q7" s="276"/>
      <c r="R7" s="276"/>
      <c r="S7" s="276"/>
      <c r="T7" s="276"/>
      <c r="U7" s="276"/>
      <c r="V7" s="276"/>
      <c r="W7" s="276"/>
      <c r="X7" s="276"/>
      <c r="Y7" s="276"/>
      <c r="Z7" s="276"/>
      <c r="AA7" s="276"/>
      <c r="AB7" s="276"/>
      <c r="AC7" s="64"/>
      <c r="AD7" s="64"/>
      <c r="AE7" s="166"/>
      <c r="AF7" s="64"/>
      <c r="AG7" s="64"/>
      <c r="AH7" s="166"/>
      <c r="AI7" s="64"/>
      <c r="AJ7" s="64"/>
      <c r="AK7" s="64"/>
      <c r="AL7" s="64"/>
      <c r="AM7" s="64"/>
      <c r="AN7" s="47"/>
      <c r="AO7" s="47"/>
      <c r="AP7" s="47"/>
      <c r="AQ7" s="239"/>
      <c r="AR7" s="235"/>
      <c r="AS7" s="70"/>
      <c r="AT7" s="70"/>
      <c r="AU7" s="70"/>
      <c r="AV7" s="46"/>
      <c r="AW7" s="60"/>
      <c r="AX7" s="70"/>
      <c r="AY7" s="70"/>
      <c r="AZ7" s="70"/>
      <c r="BA7" s="70"/>
      <c r="BB7" s="70"/>
      <c r="BC7" s="4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c r="FQ7" s="216"/>
      <c r="FR7" s="216"/>
      <c r="FS7" s="216"/>
      <c r="FT7" s="216"/>
    </row>
    <row r="8" spans="1:202" s="163" customFormat="1" ht="20.25" customHeight="1" x14ac:dyDescent="0.25">
      <c r="A8" s="216"/>
      <c r="B8" s="275"/>
      <c r="C8" s="154"/>
      <c r="D8" s="1156">
        <v>44388</v>
      </c>
      <c r="E8" s="1157"/>
      <c r="F8" s="1156">
        <v>44374</v>
      </c>
      <c r="G8" s="1157"/>
      <c r="H8" s="1156"/>
      <c r="I8" s="1157"/>
      <c r="J8" s="1156">
        <v>44374</v>
      </c>
      <c r="K8" s="1157"/>
      <c r="L8" s="812"/>
      <c r="M8" s="812"/>
      <c r="N8" s="812"/>
      <c r="O8" s="276"/>
      <c r="P8" s="276"/>
      <c r="Q8" s="276"/>
      <c r="R8" s="276"/>
      <c r="S8" s="276"/>
      <c r="T8" s="276"/>
      <c r="U8" s="276"/>
      <c r="V8" s="276"/>
      <c r="W8" s="276"/>
      <c r="X8" s="276"/>
      <c r="Y8" s="276"/>
      <c r="Z8" s="276"/>
      <c r="AA8" s="276"/>
      <c r="AB8" s="276"/>
      <c r="AC8" s="64"/>
      <c r="AD8" s="64"/>
      <c r="AE8" s="166"/>
      <c r="AF8" s="64"/>
      <c r="AG8" s="64"/>
      <c r="AH8" s="166"/>
      <c r="AI8" s="64"/>
      <c r="AJ8" s="64"/>
      <c r="AK8" s="64"/>
      <c r="AL8" s="64"/>
      <c r="AM8" s="64"/>
      <c r="AN8" s="47"/>
      <c r="AO8" s="47"/>
      <c r="AP8" s="47"/>
      <c r="AQ8" s="239"/>
      <c r="AR8" s="235"/>
      <c r="AS8" s="70"/>
      <c r="AT8" s="70"/>
      <c r="AU8" s="70"/>
      <c r="AV8" s="46"/>
      <c r="AW8" s="60"/>
      <c r="AX8" s="70"/>
      <c r="AY8" s="70"/>
      <c r="AZ8" s="70"/>
      <c r="BA8" s="70"/>
      <c r="BB8" s="70"/>
      <c r="BC8" s="4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c r="CK8" s="216"/>
      <c r="CL8" s="216"/>
      <c r="CM8" s="216"/>
      <c r="CN8" s="216"/>
      <c r="CO8" s="216"/>
      <c r="CP8" s="216"/>
      <c r="CQ8" s="216"/>
      <c r="CR8" s="216"/>
      <c r="CS8" s="216"/>
      <c r="CT8" s="216"/>
      <c r="CU8" s="216"/>
      <c r="CV8" s="216"/>
      <c r="CW8" s="216"/>
      <c r="CX8" s="216"/>
      <c r="CY8" s="216"/>
      <c r="CZ8" s="216"/>
      <c r="DA8" s="216"/>
      <c r="DB8" s="216"/>
      <c r="DC8" s="216"/>
      <c r="DD8" s="216"/>
      <c r="DE8" s="216"/>
      <c r="DF8" s="216"/>
      <c r="DG8" s="216"/>
      <c r="DH8" s="216"/>
      <c r="DI8" s="216"/>
      <c r="DJ8" s="216"/>
      <c r="DK8" s="216"/>
      <c r="DL8" s="216"/>
      <c r="DM8" s="216"/>
      <c r="DN8" s="216"/>
      <c r="DO8" s="216"/>
      <c r="DP8" s="216"/>
      <c r="DQ8" s="216"/>
      <c r="DR8" s="216"/>
      <c r="DS8" s="216"/>
      <c r="DT8" s="216"/>
      <c r="DU8" s="216"/>
      <c r="DV8" s="216"/>
      <c r="DW8" s="216"/>
      <c r="DX8" s="216"/>
      <c r="DY8" s="216"/>
      <c r="DZ8" s="216"/>
      <c r="EA8" s="216"/>
      <c r="EB8" s="216"/>
      <c r="EC8" s="216"/>
      <c r="ED8" s="216"/>
      <c r="EE8" s="216"/>
      <c r="EF8" s="216"/>
      <c r="EG8" s="216"/>
      <c r="EH8" s="216"/>
      <c r="EI8" s="216"/>
      <c r="EJ8" s="216"/>
      <c r="EK8" s="216"/>
      <c r="EL8" s="216"/>
      <c r="EM8" s="216"/>
      <c r="EN8" s="216"/>
      <c r="EO8" s="216"/>
      <c r="EP8" s="216"/>
      <c r="EQ8" s="216"/>
      <c r="ER8" s="216"/>
      <c r="ES8" s="216"/>
      <c r="ET8" s="216"/>
      <c r="EU8" s="216"/>
      <c r="EV8" s="216"/>
      <c r="EW8" s="216"/>
      <c r="EX8" s="216"/>
      <c r="EY8" s="216"/>
      <c r="EZ8" s="216"/>
      <c r="FA8" s="216"/>
      <c r="FB8" s="216"/>
      <c r="FC8" s="216"/>
      <c r="FD8" s="216"/>
      <c r="FE8" s="216"/>
      <c r="FF8" s="216"/>
      <c r="FG8" s="216"/>
      <c r="FH8" s="216"/>
      <c r="FI8" s="216"/>
      <c r="FJ8" s="216"/>
      <c r="FK8" s="216"/>
      <c r="FL8" s="216"/>
      <c r="FM8" s="216"/>
      <c r="FN8" s="216"/>
      <c r="FO8" s="216"/>
      <c r="FP8" s="216"/>
      <c r="FQ8" s="216"/>
      <c r="FR8" s="216"/>
      <c r="FS8" s="216"/>
      <c r="FT8" s="216"/>
    </row>
    <row r="9" spans="1:202" s="163" customFormat="1" ht="20.25" customHeight="1" x14ac:dyDescent="0.25">
      <c r="A9" s="216"/>
      <c r="B9" s="275"/>
      <c r="C9" s="154"/>
      <c r="D9" s="1204" t="s">
        <v>697</v>
      </c>
      <c r="E9" s="1188"/>
      <c r="F9" s="1156" t="s">
        <v>932</v>
      </c>
      <c r="G9" s="1157"/>
      <c r="H9" s="78"/>
      <c r="I9" s="778"/>
      <c r="J9" s="1156" t="s">
        <v>932</v>
      </c>
      <c r="K9" s="1157"/>
      <c r="L9" s="812"/>
      <c r="M9" s="812"/>
      <c r="N9" s="812"/>
      <c r="O9" s="276"/>
      <c r="P9" s="276"/>
      <c r="Q9" s="276"/>
      <c r="R9" s="276"/>
      <c r="S9" s="276"/>
      <c r="T9" s="276"/>
      <c r="U9" s="276"/>
      <c r="V9" s="276"/>
      <c r="W9" s="276"/>
      <c r="X9" s="276"/>
      <c r="Y9" s="276"/>
      <c r="Z9" s="276"/>
      <c r="AA9" s="276"/>
      <c r="AB9" s="276"/>
      <c r="AC9" s="64"/>
      <c r="AD9" s="64"/>
      <c r="AE9" s="166"/>
      <c r="AF9" s="64"/>
      <c r="AG9" s="64"/>
      <c r="AH9" s="166"/>
      <c r="AI9" s="64"/>
      <c r="AJ9" s="64"/>
      <c r="AK9" s="64"/>
      <c r="AL9" s="64"/>
      <c r="AM9" s="64"/>
      <c r="AN9" s="47"/>
      <c r="AO9" s="47"/>
      <c r="AP9" s="47"/>
      <c r="AQ9" s="239"/>
      <c r="AR9" s="235"/>
      <c r="AS9" s="70"/>
      <c r="AT9" s="70"/>
      <c r="AU9" s="70"/>
      <c r="AV9" s="46"/>
      <c r="AW9" s="60"/>
      <c r="AX9" s="70"/>
      <c r="AY9" s="70"/>
      <c r="AZ9" s="70"/>
      <c r="BA9" s="70"/>
      <c r="BB9" s="70"/>
      <c r="BC9" s="4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c r="CK9" s="216"/>
      <c r="CL9" s="216"/>
      <c r="CM9" s="216"/>
      <c r="CN9" s="216"/>
      <c r="CO9" s="216"/>
      <c r="CP9" s="216"/>
      <c r="CQ9" s="216"/>
      <c r="CR9" s="216"/>
      <c r="CS9" s="216"/>
      <c r="CT9" s="216"/>
      <c r="CU9" s="216"/>
      <c r="CV9" s="216"/>
      <c r="CW9" s="216"/>
      <c r="CX9" s="216"/>
      <c r="CY9" s="216"/>
      <c r="CZ9" s="216"/>
      <c r="DA9" s="216"/>
      <c r="DB9" s="216"/>
      <c r="DC9" s="216"/>
      <c r="DD9" s="216"/>
      <c r="DE9" s="216"/>
      <c r="DF9" s="216"/>
      <c r="DG9" s="216"/>
      <c r="DH9" s="216"/>
      <c r="DI9" s="216"/>
      <c r="DJ9" s="216"/>
      <c r="DK9" s="216"/>
      <c r="DL9" s="216"/>
      <c r="DM9" s="216"/>
      <c r="DN9" s="216"/>
      <c r="DO9" s="216"/>
      <c r="DP9" s="216"/>
      <c r="DQ9" s="216"/>
      <c r="DR9" s="216"/>
      <c r="DS9" s="216"/>
      <c r="DT9" s="216"/>
      <c r="DU9" s="216"/>
      <c r="DV9" s="216"/>
      <c r="DW9" s="216"/>
      <c r="DX9" s="216"/>
      <c r="DY9" s="216"/>
      <c r="DZ9" s="216"/>
      <c r="EA9" s="216"/>
      <c r="EB9" s="216"/>
      <c r="EC9" s="216"/>
      <c r="ED9" s="216"/>
      <c r="EE9" s="216"/>
      <c r="EF9" s="216"/>
      <c r="EG9" s="216"/>
      <c r="EH9" s="216"/>
      <c r="EI9" s="216"/>
      <c r="EJ9" s="216"/>
      <c r="EK9" s="216"/>
      <c r="EL9" s="216"/>
      <c r="EM9" s="216"/>
      <c r="EN9" s="216"/>
      <c r="EO9" s="216"/>
      <c r="EP9" s="216"/>
      <c r="EQ9" s="216"/>
      <c r="ER9" s="216"/>
      <c r="ES9" s="216"/>
      <c r="ET9" s="216"/>
      <c r="EU9" s="216"/>
      <c r="EV9" s="216"/>
      <c r="EW9" s="216"/>
      <c r="EX9" s="216"/>
      <c r="EY9" s="216"/>
      <c r="EZ9" s="216"/>
      <c r="FA9" s="216"/>
      <c r="FB9" s="216"/>
      <c r="FC9" s="216"/>
      <c r="FD9" s="216"/>
      <c r="FE9" s="216"/>
      <c r="FF9" s="216"/>
      <c r="FG9" s="216"/>
      <c r="FH9" s="216"/>
      <c r="FI9" s="216"/>
      <c r="FJ9" s="216"/>
      <c r="FK9" s="216"/>
      <c r="FL9" s="216"/>
      <c r="FM9" s="216"/>
      <c r="FN9" s="216"/>
      <c r="FO9" s="216"/>
      <c r="FP9" s="216"/>
      <c r="FQ9" s="216"/>
      <c r="FR9" s="216"/>
      <c r="FS9" s="216"/>
      <c r="FT9" s="216"/>
    </row>
    <row r="10" spans="1:202" s="163" customFormat="1" ht="20.25" customHeight="1" x14ac:dyDescent="0.25">
      <c r="A10" s="216"/>
      <c r="B10" s="228"/>
      <c r="C10" s="852"/>
      <c r="D10" s="1191" t="s">
        <v>598</v>
      </c>
      <c r="E10" s="1188"/>
      <c r="F10" s="1187" t="s">
        <v>933</v>
      </c>
      <c r="G10" s="1188"/>
      <c r="H10" s="78"/>
      <c r="I10" s="778"/>
      <c r="J10" s="1187" t="s">
        <v>934</v>
      </c>
      <c r="K10" s="1188"/>
      <c r="L10" s="553"/>
      <c r="M10" s="506"/>
      <c r="N10" s="506"/>
      <c r="O10" s="781"/>
      <c r="P10" s="781"/>
      <c r="Q10" s="782"/>
      <c r="R10" s="781"/>
      <c r="S10" s="781"/>
      <c r="T10" s="781"/>
      <c r="U10" s="783"/>
      <c r="V10" s="783"/>
      <c r="W10" s="783"/>
      <c r="X10" s="783"/>
      <c r="Y10" s="780"/>
      <c r="Z10" s="780"/>
      <c r="AA10" s="780"/>
      <c r="AB10" s="780"/>
      <c r="AC10" s="67"/>
      <c r="AG10" s="277"/>
      <c r="AH10" s="277"/>
      <c r="AI10" s="277"/>
      <c r="AJ10" s="277"/>
      <c r="AO10" s="47"/>
      <c r="AP10" s="47"/>
      <c r="AQ10" s="234"/>
      <c r="AR10" s="235"/>
      <c r="AS10" s="70"/>
      <c r="AT10" s="70"/>
      <c r="AU10" s="70"/>
      <c r="AV10" s="46"/>
      <c r="AW10" s="60"/>
      <c r="AX10" s="70"/>
      <c r="AY10" s="70"/>
      <c r="AZ10" s="70"/>
      <c r="BA10" s="70"/>
      <c r="BB10" s="50"/>
      <c r="BC10" s="4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c r="CV10" s="216"/>
      <c r="CW10" s="216"/>
      <c r="CX10" s="216"/>
      <c r="CY10" s="216"/>
      <c r="CZ10" s="216"/>
      <c r="DA10" s="216"/>
      <c r="DB10" s="216"/>
      <c r="DC10" s="216"/>
      <c r="DD10" s="216"/>
      <c r="DE10" s="216"/>
      <c r="DF10" s="216"/>
      <c r="DG10" s="216"/>
      <c r="DH10" s="216"/>
      <c r="DI10" s="216"/>
      <c r="DJ10" s="216"/>
      <c r="DK10" s="216"/>
      <c r="DL10" s="216"/>
      <c r="DM10" s="216"/>
      <c r="DN10" s="216"/>
      <c r="DO10" s="216"/>
      <c r="DP10" s="216"/>
      <c r="DQ10" s="216"/>
      <c r="DR10" s="216"/>
      <c r="DS10" s="216"/>
      <c r="DT10" s="216"/>
      <c r="DU10" s="216"/>
      <c r="DV10" s="216"/>
      <c r="DW10" s="216"/>
      <c r="DX10" s="216"/>
      <c r="DY10" s="216"/>
      <c r="DZ10" s="216"/>
      <c r="EA10" s="216"/>
      <c r="EB10" s="216"/>
      <c r="EC10" s="216"/>
      <c r="ED10" s="216"/>
      <c r="EE10" s="216"/>
      <c r="EF10" s="216"/>
      <c r="EG10" s="216"/>
      <c r="EH10" s="216"/>
      <c r="EI10" s="216"/>
      <c r="EJ10" s="216"/>
      <c r="EK10" s="216"/>
      <c r="EL10" s="216"/>
      <c r="EM10" s="216"/>
      <c r="EN10" s="216"/>
      <c r="EO10" s="216"/>
      <c r="EP10" s="216"/>
      <c r="EQ10" s="216"/>
      <c r="ER10" s="216"/>
      <c r="ES10" s="216"/>
      <c r="ET10" s="216"/>
      <c r="EU10" s="216"/>
      <c r="EV10" s="216"/>
      <c r="EW10" s="216"/>
      <c r="EX10" s="216"/>
      <c r="EY10" s="216"/>
      <c r="EZ10" s="216"/>
      <c r="FA10" s="216"/>
      <c r="FB10" s="216"/>
      <c r="FC10" s="216"/>
      <c r="FD10" s="216"/>
      <c r="FE10" s="216"/>
      <c r="FF10" s="216"/>
      <c r="FG10" s="216"/>
      <c r="FH10" s="216"/>
      <c r="FI10" s="216"/>
      <c r="FJ10" s="216"/>
      <c r="FK10" s="216"/>
      <c r="FL10" s="216"/>
      <c r="FM10" s="216"/>
      <c r="FN10" s="216"/>
      <c r="FO10" s="216"/>
      <c r="FP10" s="216"/>
      <c r="FQ10" s="216"/>
      <c r="FR10" s="216"/>
    </row>
    <row r="11" spans="1:202" s="163" customFormat="1" ht="20.25" customHeight="1" x14ac:dyDescent="0.25">
      <c r="A11" s="216"/>
      <c r="B11" s="1197" t="s">
        <v>508</v>
      </c>
      <c r="C11" s="1197"/>
      <c r="D11" s="1197"/>
      <c r="E11" s="1195" t="s">
        <v>1037</v>
      </c>
      <c r="F11" s="1196"/>
      <c r="G11" s="1162" t="s">
        <v>1040</v>
      </c>
      <c r="H11" s="1162"/>
      <c r="I11" s="1162" t="s">
        <v>1041</v>
      </c>
      <c r="J11" s="1162"/>
      <c r="K11" s="1198" t="s">
        <v>1049</v>
      </c>
      <c r="L11" s="1199"/>
      <c r="M11" s="1199"/>
      <c r="N11" s="506"/>
      <c r="O11" s="277"/>
      <c r="P11" s="277"/>
      <c r="Q11" s="1194"/>
      <c r="R11" s="1194"/>
      <c r="S11" s="1194"/>
      <c r="T11" s="1194"/>
      <c r="U11" s="1194"/>
      <c r="V11" s="1194"/>
      <c r="W11" s="1194"/>
      <c r="X11" s="1194"/>
      <c r="Y11" s="55"/>
      <c r="Z11" s="55"/>
      <c r="AA11" s="67"/>
      <c r="AB11" s="67"/>
      <c r="AC11" s="67"/>
      <c r="AO11" s="225"/>
      <c r="AP11" s="225"/>
      <c r="AQ11" s="234"/>
      <c r="AR11" s="235"/>
      <c r="AS11" s="70"/>
      <c r="AT11" s="70"/>
      <c r="AU11" s="70"/>
      <c r="AV11" s="46"/>
      <c r="AW11" s="60"/>
      <c r="AX11" s="70"/>
      <c r="AY11" s="70"/>
      <c r="AZ11" s="70"/>
      <c r="BA11" s="70"/>
      <c r="BB11" s="50"/>
      <c r="BC11" s="4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K11" s="216"/>
      <c r="CL11" s="216"/>
      <c r="CM11" s="216"/>
      <c r="CN11" s="216"/>
      <c r="CO11" s="216"/>
      <c r="CP11" s="216"/>
      <c r="CQ11" s="216"/>
      <c r="CR11" s="216"/>
      <c r="CS11" s="216"/>
      <c r="CT11" s="216"/>
      <c r="CU11" s="216"/>
      <c r="CV11" s="216"/>
      <c r="CW11" s="216"/>
      <c r="CX11" s="216"/>
      <c r="CY11" s="216"/>
      <c r="CZ11" s="216"/>
      <c r="DA11" s="216"/>
      <c r="DB11" s="216"/>
      <c r="DC11" s="216"/>
      <c r="DD11" s="216"/>
      <c r="DE11" s="216"/>
      <c r="DF11" s="216"/>
      <c r="DG11" s="216"/>
      <c r="DH11" s="216"/>
      <c r="DI11" s="216"/>
      <c r="DJ11" s="216"/>
      <c r="DK11" s="216"/>
      <c r="DL11" s="216"/>
      <c r="DM11" s="216"/>
      <c r="DN11" s="216"/>
      <c r="DO11" s="216"/>
      <c r="DP11" s="216"/>
      <c r="DQ11" s="216"/>
      <c r="DR11" s="216"/>
      <c r="DS11" s="216"/>
      <c r="DT11" s="216"/>
      <c r="DU11" s="216"/>
      <c r="DV11" s="216"/>
      <c r="DW11" s="216"/>
      <c r="DX11" s="216"/>
      <c r="DY11" s="216"/>
      <c r="DZ11" s="216"/>
      <c r="EA11" s="216"/>
      <c r="EB11" s="216"/>
      <c r="EC11" s="216"/>
      <c r="ED11" s="216"/>
      <c r="EE11" s="216"/>
      <c r="EF11" s="216"/>
      <c r="EG11" s="216"/>
      <c r="EH11" s="216"/>
      <c r="EI11" s="216"/>
      <c r="EJ11" s="216"/>
      <c r="EK11" s="216"/>
      <c r="EL11" s="216"/>
      <c r="EM11" s="216"/>
      <c r="EN11" s="216"/>
      <c r="EO11" s="216"/>
      <c r="EP11" s="216"/>
      <c r="EQ11" s="216"/>
      <c r="ER11" s="216"/>
      <c r="ES11" s="216"/>
      <c r="ET11" s="216"/>
      <c r="EU11" s="216"/>
      <c r="EV11" s="216"/>
      <c r="EW11" s="216"/>
      <c r="EX11" s="216"/>
      <c r="EY11" s="216"/>
      <c r="EZ11" s="216"/>
      <c r="FA11" s="216"/>
      <c r="FB11" s="216"/>
      <c r="FC11" s="216"/>
      <c r="FD11" s="216"/>
      <c r="FE11" s="216"/>
      <c r="FF11" s="216"/>
      <c r="FG11" s="216"/>
      <c r="FH11" s="216"/>
      <c r="FI11" s="216"/>
      <c r="FJ11" s="216"/>
      <c r="FK11" s="216"/>
      <c r="FL11" s="216"/>
      <c r="FM11" s="216"/>
      <c r="FN11" s="216"/>
      <c r="FO11" s="216"/>
      <c r="FP11" s="216"/>
      <c r="FQ11" s="216"/>
      <c r="FR11" s="216"/>
    </row>
    <row r="12" spans="1:202" s="163" customFormat="1" ht="20.25" customHeight="1" x14ac:dyDescent="0.25">
      <c r="A12" s="216"/>
      <c r="B12" s="1197"/>
      <c r="C12" s="1197"/>
      <c r="D12" s="1197"/>
      <c r="E12" s="1196"/>
      <c r="F12" s="1196"/>
      <c r="G12" s="1162"/>
      <c r="H12" s="1162"/>
      <c r="I12" s="1162"/>
      <c r="J12" s="1162"/>
      <c r="K12" s="1199"/>
      <c r="L12" s="1199"/>
      <c r="M12" s="1199"/>
      <c r="N12" s="506"/>
      <c r="O12" s="1158"/>
      <c r="P12" s="1158"/>
      <c r="Q12" s="1158"/>
      <c r="R12" s="1158"/>
      <c r="S12" s="1158"/>
      <c r="T12" s="1158"/>
      <c r="U12" s="1158"/>
      <c r="V12" s="1158"/>
      <c r="W12" s="1158"/>
      <c r="X12" s="1158"/>
      <c r="Y12" s="1158"/>
      <c r="Z12" s="1158"/>
      <c r="AA12" s="67"/>
      <c r="AB12" s="67"/>
      <c r="AC12" s="67"/>
      <c r="AO12" s="225"/>
      <c r="AP12" s="225"/>
      <c r="AQ12" s="234"/>
      <c r="AR12" s="235"/>
      <c r="AS12" s="70"/>
      <c r="AT12" s="70"/>
      <c r="AU12" s="70"/>
      <c r="AV12" s="46"/>
      <c r="AW12" s="60"/>
      <c r="AX12" s="70"/>
      <c r="AY12" s="70"/>
      <c r="AZ12" s="70"/>
      <c r="BA12" s="70"/>
      <c r="BB12" s="50"/>
      <c r="BC12" s="46"/>
      <c r="BD12" s="216"/>
      <c r="BE12" s="216"/>
      <c r="BF12" s="216"/>
      <c r="BG12" s="216"/>
      <c r="BH12" s="216"/>
      <c r="BI12" s="216"/>
      <c r="BJ12" s="216"/>
      <c r="BK12" s="216"/>
      <c r="BL12" s="216"/>
      <c r="BM12" s="216"/>
      <c r="BN12" s="216"/>
      <c r="BO12" s="216"/>
      <c r="BP12" s="216"/>
      <c r="BQ12" s="216"/>
      <c r="BR12" s="216"/>
      <c r="BS12" s="216"/>
      <c r="BT12" s="216"/>
      <c r="BU12" s="216"/>
      <c r="BV12" s="216"/>
      <c r="BW12" s="216"/>
      <c r="BX12" s="216"/>
      <c r="BY12" s="216"/>
      <c r="BZ12" s="216"/>
      <c r="CA12" s="216"/>
      <c r="CB12" s="216"/>
      <c r="CC12" s="216"/>
      <c r="CD12" s="216"/>
      <c r="CE12" s="216"/>
      <c r="CF12" s="216"/>
      <c r="CG12" s="216"/>
      <c r="CH12" s="216"/>
      <c r="CI12" s="216"/>
      <c r="CJ12" s="216"/>
      <c r="CK12" s="216"/>
      <c r="CL12" s="216"/>
      <c r="CM12" s="216"/>
      <c r="CN12" s="216"/>
      <c r="CO12" s="216"/>
      <c r="CP12" s="216"/>
      <c r="CQ12" s="216"/>
      <c r="CR12" s="216"/>
      <c r="CS12" s="216"/>
      <c r="CT12" s="216"/>
      <c r="CU12" s="216"/>
      <c r="CV12" s="216"/>
      <c r="CW12" s="216"/>
      <c r="CX12" s="216"/>
      <c r="CY12" s="216"/>
      <c r="CZ12" s="216"/>
      <c r="DA12" s="216"/>
      <c r="DB12" s="216"/>
      <c r="DC12" s="216"/>
      <c r="DD12" s="216"/>
      <c r="DE12" s="216"/>
      <c r="DF12" s="216"/>
      <c r="DG12" s="216"/>
      <c r="DH12" s="216"/>
      <c r="DI12" s="216"/>
      <c r="DJ12" s="216"/>
      <c r="DK12" s="216"/>
      <c r="DL12" s="216"/>
      <c r="DM12" s="216"/>
      <c r="DN12" s="216"/>
      <c r="DO12" s="216"/>
      <c r="DP12" s="216"/>
      <c r="DQ12" s="216"/>
      <c r="DR12" s="216"/>
      <c r="DS12" s="216"/>
      <c r="DT12" s="216"/>
      <c r="DU12" s="216"/>
      <c r="DV12" s="216"/>
      <c r="DW12" s="216"/>
      <c r="DX12" s="216"/>
      <c r="DY12" s="216"/>
      <c r="DZ12" s="216"/>
      <c r="EA12" s="216"/>
      <c r="EB12" s="216"/>
      <c r="EC12" s="216"/>
      <c r="ED12" s="216"/>
      <c r="EE12" s="216"/>
      <c r="EF12" s="216"/>
      <c r="EG12" s="216"/>
      <c r="EH12" s="216"/>
      <c r="EI12" s="216"/>
      <c r="EJ12" s="216"/>
      <c r="EK12" s="216"/>
      <c r="EL12" s="216"/>
      <c r="EM12" s="216"/>
      <c r="EN12" s="216"/>
      <c r="EO12" s="216"/>
      <c r="EP12" s="216"/>
      <c r="EQ12" s="216"/>
      <c r="ER12" s="216"/>
      <c r="ES12" s="216"/>
      <c r="ET12" s="216"/>
      <c r="EU12" s="216"/>
      <c r="EV12" s="216"/>
      <c r="EW12" s="216"/>
      <c r="EX12" s="216"/>
      <c r="EY12" s="216"/>
      <c r="EZ12" s="216"/>
      <c r="FA12" s="216"/>
      <c r="FB12" s="216"/>
      <c r="FC12" s="216"/>
      <c r="FD12" s="216"/>
      <c r="FE12" s="216"/>
      <c r="FF12" s="216"/>
      <c r="FG12" s="216"/>
      <c r="FH12" s="216"/>
      <c r="FI12" s="216"/>
      <c r="FJ12" s="216"/>
      <c r="FK12" s="216"/>
      <c r="FL12" s="216"/>
      <c r="FM12" s="216"/>
      <c r="FN12" s="216"/>
      <c r="FO12" s="216"/>
      <c r="FP12" s="216"/>
      <c r="FQ12" s="216"/>
      <c r="FR12" s="216"/>
    </row>
    <row r="13" spans="1:202" s="163" customFormat="1" ht="20.25" customHeight="1" x14ac:dyDescent="0.25">
      <c r="A13" s="216"/>
      <c r="B13" s="765"/>
      <c r="C13" s="765"/>
      <c r="D13" s="765"/>
      <c r="E13" s="786"/>
      <c r="F13" s="786"/>
      <c r="G13" s="786"/>
      <c r="H13" s="786"/>
      <c r="I13" s="787"/>
      <c r="J13" s="787"/>
      <c r="K13" s="787"/>
      <c r="L13" s="787"/>
      <c r="M13" s="787"/>
      <c r="N13" s="506"/>
      <c r="AA13" s="67"/>
      <c r="AB13" s="67"/>
      <c r="AC13" s="67"/>
      <c r="AO13" s="225"/>
      <c r="AP13" s="225"/>
      <c r="AQ13" s="234"/>
      <c r="AR13" s="235"/>
      <c r="AS13" s="70"/>
      <c r="AT13" s="70"/>
      <c r="AU13" s="70"/>
      <c r="AV13" s="46"/>
      <c r="AW13" s="60"/>
      <c r="AX13" s="70"/>
      <c r="AY13" s="70"/>
      <c r="AZ13" s="70"/>
      <c r="BA13" s="70"/>
      <c r="BB13" s="50"/>
      <c r="BC13" s="46"/>
      <c r="BD13" s="216"/>
      <c r="BE13" s="216"/>
      <c r="BF13" s="216"/>
      <c r="BG13" s="216"/>
      <c r="BH13" s="216"/>
      <c r="BI13" s="216"/>
      <c r="BJ13" s="216"/>
      <c r="BK13" s="216"/>
      <c r="BL13" s="216"/>
      <c r="BM13" s="216"/>
      <c r="BN13" s="216"/>
      <c r="BO13" s="216"/>
      <c r="BP13" s="216"/>
      <c r="BQ13" s="216"/>
      <c r="BR13" s="216"/>
      <c r="BS13" s="216"/>
      <c r="BT13" s="216"/>
      <c r="BU13" s="216"/>
      <c r="BV13" s="216"/>
      <c r="BW13" s="216"/>
      <c r="BX13" s="216"/>
      <c r="BY13" s="216"/>
      <c r="BZ13" s="216"/>
      <c r="CA13" s="216"/>
      <c r="CB13" s="216"/>
      <c r="CC13" s="216"/>
      <c r="CD13" s="216"/>
      <c r="CE13" s="216"/>
      <c r="CF13" s="216"/>
      <c r="CG13" s="216"/>
      <c r="CH13" s="216"/>
      <c r="CI13" s="216"/>
      <c r="CJ13" s="216"/>
      <c r="CK13" s="216"/>
      <c r="CL13" s="216"/>
      <c r="CM13" s="216"/>
      <c r="CN13" s="216"/>
      <c r="CO13" s="216"/>
      <c r="CP13" s="216"/>
      <c r="CQ13" s="216"/>
      <c r="CR13" s="216"/>
      <c r="CS13" s="216"/>
      <c r="CT13" s="216"/>
      <c r="CU13" s="216"/>
      <c r="CV13" s="216"/>
      <c r="CW13" s="216"/>
      <c r="CX13" s="216"/>
      <c r="CY13" s="216"/>
      <c r="CZ13" s="216"/>
      <c r="DA13" s="216"/>
      <c r="DB13" s="216"/>
      <c r="DC13" s="216"/>
      <c r="DD13" s="216"/>
      <c r="DE13" s="216"/>
      <c r="DF13" s="216"/>
      <c r="DG13" s="216"/>
      <c r="DH13" s="216"/>
      <c r="DI13" s="216"/>
      <c r="DJ13" s="216"/>
      <c r="DK13" s="216"/>
      <c r="DL13" s="216"/>
      <c r="DM13" s="216"/>
      <c r="DN13" s="216"/>
      <c r="DO13" s="216"/>
      <c r="DP13" s="216"/>
      <c r="DQ13" s="216"/>
      <c r="DR13" s="216"/>
      <c r="DS13" s="216"/>
      <c r="DT13" s="216"/>
      <c r="DU13" s="216"/>
      <c r="DV13" s="216"/>
      <c r="DW13" s="216"/>
      <c r="DX13" s="216"/>
      <c r="DY13" s="216"/>
      <c r="DZ13" s="216"/>
      <c r="EA13" s="216"/>
      <c r="EB13" s="216"/>
      <c r="EC13" s="216"/>
      <c r="ED13" s="216"/>
      <c r="EE13" s="216"/>
      <c r="EF13" s="216"/>
      <c r="EG13" s="216"/>
      <c r="EH13" s="216"/>
      <c r="EI13" s="216"/>
      <c r="EJ13" s="216"/>
      <c r="EK13" s="216"/>
      <c r="EL13" s="216"/>
      <c r="EM13" s="216"/>
      <c r="EN13" s="216"/>
      <c r="EO13" s="216"/>
      <c r="EP13" s="216"/>
      <c r="EQ13" s="216"/>
      <c r="ER13" s="216"/>
      <c r="ES13" s="216"/>
      <c r="ET13" s="216"/>
      <c r="EU13" s="216"/>
      <c r="EV13" s="216"/>
      <c r="EW13" s="216"/>
      <c r="EX13" s="216"/>
      <c r="EY13" s="216"/>
      <c r="EZ13" s="216"/>
      <c r="FA13" s="216"/>
      <c r="FB13" s="216"/>
      <c r="FC13" s="216"/>
      <c r="FD13" s="216"/>
      <c r="FE13" s="216"/>
      <c r="FF13" s="216"/>
      <c r="FG13" s="216"/>
      <c r="FH13" s="216"/>
      <c r="FI13" s="216"/>
      <c r="FJ13" s="216"/>
      <c r="FK13" s="216"/>
      <c r="FL13" s="216"/>
      <c r="FM13" s="216"/>
      <c r="FN13" s="216"/>
      <c r="FO13" s="216"/>
      <c r="FP13" s="216"/>
      <c r="FQ13" s="216"/>
      <c r="FR13" s="216"/>
    </row>
    <row r="14" spans="1:202" s="163" customFormat="1" ht="20.25" customHeight="1" x14ac:dyDescent="0.25">
      <c r="A14" s="216"/>
      <c r="B14" s="765"/>
      <c r="C14" s="765"/>
      <c r="D14" s="765"/>
      <c r="E14" s="786"/>
      <c r="F14" s="786"/>
      <c r="G14" s="786"/>
      <c r="H14" s="786"/>
      <c r="I14" s="787"/>
      <c r="J14" s="787"/>
      <c r="K14" s="787"/>
      <c r="L14" s="787"/>
      <c r="M14" s="787"/>
      <c r="N14" s="506"/>
      <c r="O14" s="766"/>
      <c r="P14" s="766"/>
      <c r="Q14" s="766"/>
      <c r="R14" s="766"/>
      <c r="S14" s="766"/>
      <c r="T14" s="766"/>
      <c r="U14" s="766"/>
      <c r="V14" s="766"/>
      <c r="W14" s="766"/>
      <c r="X14" s="766"/>
      <c r="Y14" s="55"/>
      <c r="Z14" s="55"/>
      <c r="AA14" s="67"/>
      <c r="AB14" s="67"/>
      <c r="AC14" s="67"/>
      <c r="AO14" s="225"/>
      <c r="AP14" s="225"/>
      <c r="AQ14" s="234"/>
      <c r="AR14" s="235"/>
      <c r="AS14" s="70"/>
      <c r="AT14" s="70"/>
      <c r="AU14" s="70"/>
      <c r="AV14" s="46"/>
      <c r="AW14" s="60"/>
      <c r="AX14" s="70"/>
      <c r="AY14" s="70"/>
      <c r="AZ14" s="70"/>
      <c r="BA14" s="70"/>
      <c r="BB14" s="50"/>
      <c r="BC14" s="46"/>
      <c r="BD14" s="216"/>
      <c r="BE14" s="216"/>
      <c r="BF14" s="216"/>
      <c r="BG14" s="216"/>
      <c r="BH14" s="216"/>
      <c r="BI14" s="216"/>
      <c r="BJ14" s="216"/>
      <c r="BK14" s="216"/>
      <c r="BL14" s="216"/>
      <c r="BM14" s="216"/>
      <c r="BN14" s="216"/>
      <c r="BO14" s="216"/>
      <c r="BP14" s="216"/>
      <c r="BQ14" s="216"/>
      <c r="BR14" s="216"/>
      <c r="BS14" s="216"/>
      <c r="BT14" s="216"/>
      <c r="BU14" s="216"/>
      <c r="BV14" s="216"/>
      <c r="BW14" s="216"/>
      <c r="BX14" s="216"/>
      <c r="BY14" s="216"/>
      <c r="BZ14" s="216"/>
      <c r="CA14" s="216"/>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c r="DQ14" s="216"/>
      <c r="DR14" s="216"/>
      <c r="DS14" s="216"/>
      <c r="DT14" s="216"/>
      <c r="DU14" s="216"/>
      <c r="DV14" s="216"/>
      <c r="DW14" s="216"/>
      <c r="DX14" s="216"/>
      <c r="DY14" s="216"/>
      <c r="DZ14" s="216"/>
      <c r="EA14" s="216"/>
      <c r="EB14" s="216"/>
      <c r="EC14" s="216"/>
      <c r="ED14" s="216"/>
      <c r="EE14" s="216"/>
      <c r="EF14" s="216"/>
      <c r="EG14" s="216"/>
      <c r="EH14" s="216"/>
      <c r="EI14" s="216"/>
      <c r="EJ14" s="216"/>
      <c r="EK14" s="216"/>
      <c r="EL14" s="216"/>
      <c r="EM14" s="216"/>
      <c r="EN14" s="216"/>
      <c r="EO14" s="216"/>
      <c r="EP14" s="216"/>
      <c r="EQ14" s="216"/>
      <c r="ER14" s="216"/>
      <c r="ES14" s="216"/>
      <c r="ET14" s="216"/>
      <c r="EU14" s="216"/>
      <c r="EV14" s="216"/>
      <c r="EW14" s="216"/>
      <c r="EX14" s="216"/>
      <c r="EY14" s="216"/>
      <c r="EZ14" s="216"/>
      <c r="FA14" s="216"/>
      <c r="FB14" s="216"/>
      <c r="FC14" s="216"/>
      <c r="FD14" s="216"/>
      <c r="FE14" s="216"/>
      <c r="FF14" s="216"/>
      <c r="FG14" s="216"/>
      <c r="FH14" s="216"/>
      <c r="FI14" s="216"/>
      <c r="FJ14" s="216"/>
      <c r="FK14" s="216"/>
      <c r="FL14" s="216"/>
      <c r="FM14" s="216"/>
      <c r="FN14" s="216"/>
      <c r="FO14" s="216"/>
      <c r="FP14" s="216"/>
      <c r="FQ14" s="216"/>
      <c r="FR14" s="216"/>
    </row>
    <row r="15" spans="1:202" ht="20.25" customHeight="1" x14ac:dyDescent="0.3">
      <c r="A15" s="162" t="s">
        <v>537</v>
      </c>
      <c r="B15" s="69"/>
      <c r="J15" s="68"/>
      <c r="K15" s="68"/>
      <c r="L15" s="68"/>
      <c r="M15" s="216"/>
      <c r="N15" s="216"/>
      <c r="O15" s="216"/>
      <c r="P15" s="164"/>
      <c r="Q15" s="645"/>
      <c r="R15" s="164"/>
      <c r="S15" s="164"/>
      <c r="T15" s="216"/>
      <c r="U15" s="216"/>
      <c r="V15" s="216"/>
      <c r="W15" s="216"/>
      <c r="X15" s="216"/>
      <c r="Y15" s="216"/>
      <c r="Z15" s="216"/>
      <c r="AA15" s="216"/>
      <c r="AB15" s="47"/>
      <c r="AC15" s="47"/>
      <c r="AD15" s="216"/>
      <c r="AE15" s="216"/>
      <c r="AF15" s="216"/>
      <c r="AG15" s="216"/>
      <c r="AH15" s="216"/>
      <c r="AI15" s="216"/>
      <c r="AJ15" s="216"/>
      <c r="AK15" s="216"/>
      <c r="AL15" s="216"/>
      <c r="AO15" s="506"/>
      <c r="AP15" s="46"/>
      <c r="AQ15" s="46"/>
      <c r="AR15" s="46"/>
      <c r="AS15" s="46"/>
      <c r="AT15" s="46"/>
      <c r="AU15" s="46"/>
      <c r="AV15" s="46"/>
      <c r="AW15" s="46"/>
      <c r="AX15" s="46"/>
      <c r="AY15" s="46"/>
      <c r="AZ15" s="46"/>
      <c r="BA15" s="46"/>
      <c r="BB15" s="45"/>
      <c r="BC15" s="45"/>
      <c r="BD15" s="45"/>
      <c r="BE15" s="45"/>
      <c r="BF15" s="45"/>
      <c r="BG15" s="45"/>
      <c r="BH15" s="45"/>
      <c r="BI15" s="45"/>
      <c r="BJ15" s="45"/>
      <c r="BK15" s="45"/>
      <c r="BL15" s="45"/>
      <c r="BM15" s="45"/>
      <c r="BN15" s="45"/>
      <c r="BO15" s="45"/>
      <c r="BP15" s="45"/>
      <c r="BQ15" s="45"/>
      <c r="BR15" s="45"/>
      <c r="BS15" s="45"/>
      <c r="FV15" s="506"/>
      <c r="FW15" s="506"/>
      <c r="FX15" s="506"/>
      <c r="FY15" s="506"/>
      <c r="FZ15" s="506"/>
      <c r="GA15" s="506"/>
      <c r="GB15" s="506"/>
      <c r="GC15" s="506"/>
      <c r="GD15" s="506"/>
      <c r="GE15" s="506"/>
      <c r="GF15" s="506"/>
      <c r="GG15" s="506"/>
      <c r="GH15" s="506"/>
      <c r="GI15" s="506"/>
      <c r="GJ15" s="506"/>
      <c r="GK15" s="506"/>
      <c r="GL15" s="506"/>
      <c r="GM15" s="506"/>
      <c r="GN15" s="506"/>
      <c r="GO15" s="506"/>
      <c r="GP15" s="506"/>
      <c r="GQ15" s="506"/>
      <c r="GR15" s="506"/>
      <c r="GS15" s="506"/>
      <c r="GT15" s="506"/>
    </row>
    <row r="16" spans="1:202" s="163" customFormat="1" ht="20.25" customHeight="1" x14ac:dyDescent="0.25">
      <c r="A16" s="216"/>
      <c r="B16" s="216"/>
      <c r="C16" s="216"/>
      <c r="D16" s="216"/>
      <c r="E16" s="216"/>
      <c r="F16" s="216"/>
      <c r="G16" s="216"/>
      <c r="H16" s="216"/>
      <c r="I16" s="216"/>
      <c r="J16" s="216"/>
      <c r="K16" s="216"/>
      <c r="L16" s="216"/>
      <c r="M16" s="216"/>
      <c r="N16" s="216"/>
      <c r="O16" s="216"/>
      <c r="P16" s="216"/>
      <c r="Q16" s="216"/>
      <c r="R16" s="216"/>
      <c r="S16" s="216"/>
      <c r="T16" s="216"/>
      <c r="U16" s="216"/>
      <c r="V16" s="216"/>
      <c r="W16" s="216"/>
      <c r="X16" s="216"/>
      <c r="Y16" s="216"/>
      <c r="Z16" s="216"/>
      <c r="AA16" s="216"/>
      <c r="AB16" s="216"/>
      <c r="AC16" s="216"/>
      <c r="AD16" s="47"/>
      <c r="AE16" s="47"/>
      <c r="AF16" s="47"/>
      <c r="AG16" s="47"/>
      <c r="AH16" s="216"/>
      <c r="AI16" s="49"/>
      <c r="AJ16" s="49"/>
      <c r="AK16" s="216"/>
      <c r="AL16" s="216"/>
      <c r="AM16" s="225"/>
      <c r="AN16" s="225"/>
      <c r="AO16" s="234"/>
      <c r="AP16" s="238"/>
      <c r="AQ16" s="60"/>
      <c r="AR16" s="60"/>
      <c r="AS16" s="60"/>
      <c r="AT16" s="46"/>
      <c r="AU16" s="60"/>
      <c r="AV16" s="60"/>
      <c r="AW16" s="60"/>
      <c r="AX16" s="60"/>
      <c r="AY16" s="60"/>
      <c r="AZ16" s="60"/>
      <c r="BA16" s="4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c r="EI16" s="216"/>
      <c r="EJ16" s="216"/>
      <c r="EK16" s="216"/>
      <c r="EL16" s="216"/>
      <c r="EM16" s="216"/>
      <c r="EN16" s="216"/>
      <c r="EO16" s="216"/>
      <c r="EP16" s="216"/>
      <c r="EQ16" s="216"/>
      <c r="ER16" s="216"/>
      <c r="ES16" s="216"/>
      <c r="ET16" s="216"/>
      <c r="EU16" s="216"/>
      <c r="EV16" s="216"/>
      <c r="EW16" s="216"/>
      <c r="EX16" s="216"/>
      <c r="EY16" s="216"/>
      <c r="EZ16" s="216"/>
      <c r="FA16" s="216"/>
      <c r="FB16" s="216"/>
      <c r="FC16" s="216"/>
      <c r="FD16" s="216"/>
      <c r="FE16" s="216"/>
      <c r="FF16" s="216"/>
      <c r="FG16" s="216"/>
      <c r="FH16" s="216"/>
      <c r="FI16" s="216"/>
      <c r="FJ16" s="216"/>
      <c r="FK16" s="216"/>
      <c r="FL16" s="216"/>
      <c r="FM16" s="216"/>
      <c r="FN16" s="216"/>
      <c r="FO16" s="216"/>
      <c r="FP16" s="216"/>
      <c r="FQ16" s="216"/>
      <c r="FR16" s="216"/>
      <c r="FS16" s="216"/>
      <c r="FT16" s="216"/>
      <c r="FU16" s="216"/>
    </row>
    <row r="17" spans="1:236" s="163" customFormat="1" ht="20.25" customHeight="1" x14ac:dyDescent="0.25">
      <c r="A17" s="216"/>
      <c r="B17" s="216"/>
      <c r="C17" s="1150" t="s">
        <v>509</v>
      </c>
      <c r="D17" s="1150"/>
      <c r="E17" s="1150"/>
      <c r="F17" s="1150"/>
      <c r="G17" s="1149" t="s">
        <v>1094</v>
      </c>
      <c r="H17" s="1149"/>
      <c r="I17" s="1150" t="s">
        <v>1120</v>
      </c>
      <c r="J17" s="1150"/>
      <c r="K17" s="1150"/>
      <c r="L17" s="1150"/>
      <c r="M17" s="276"/>
      <c r="N17" s="1151">
        <v>-160</v>
      </c>
      <c r="O17" s="1151"/>
      <c r="P17" s="1152">
        <v>44399</v>
      </c>
      <c r="Q17" s="1152"/>
      <c r="R17" s="1152"/>
      <c r="S17" s="1048" t="s">
        <v>1095</v>
      </c>
      <c r="T17" s="781"/>
      <c r="U17" s="1152" t="s">
        <v>1096</v>
      </c>
      <c r="V17" s="1152"/>
      <c r="W17" s="1152"/>
      <c r="X17" s="1152" t="s">
        <v>1097</v>
      </c>
      <c r="Y17" s="1152"/>
      <c r="Z17" s="1152"/>
      <c r="AA17" s="216"/>
      <c r="AB17" s="216"/>
      <c r="AC17" s="216"/>
      <c r="AD17" s="47"/>
      <c r="AE17" s="47"/>
      <c r="AF17" s="47"/>
      <c r="AG17" s="47"/>
      <c r="AH17" s="216"/>
      <c r="AI17" s="49"/>
      <c r="AJ17" s="49"/>
      <c r="AK17" s="216"/>
      <c r="AL17" s="216"/>
      <c r="AM17" s="225"/>
      <c r="AN17" s="225"/>
      <c r="AO17" s="234"/>
      <c r="AP17" s="238"/>
      <c r="AQ17" s="60"/>
      <c r="AR17" s="60"/>
      <c r="AS17" s="60"/>
      <c r="AT17" s="46"/>
      <c r="AU17" s="60"/>
      <c r="AV17" s="60"/>
      <c r="AW17" s="60"/>
      <c r="AX17" s="60"/>
      <c r="AY17" s="60"/>
      <c r="AZ17" s="60"/>
      <c r="BA17" s="4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c r="CK17" s="216"/>
      <c r="CL17" s="216"/>
      <c r="CM17" s="216"/>
      <c r="CN17" s="216"/>
      <c r="CO17" s="216"/>
      <c r="CP17" s="216"/>
      <c r="CQ17" s="216"/>
      <c r="CR17" s="216"/>
      <c r="CS17" s="216"/>
      <c r="CT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c r="DQ17" s="216"/>
      <c r="DR17" s="216"/>
      <c r="DS17" s="216"/>
      <c r="DT17" s="216"/>
      <c r="DU17" s="216"/>
      <c r="DV17" s="216"/>
      <c r="DW17" s="216"/>
      <c r="DX17" s="216"/>
      <c r="DY17" s="216"/>
      <c r="DZ17" s="216"/>
      <c r="EA17" s="216"/>
      <c r="EB17" s="216"/>
      <c r="EC17" s="216"/>
      <c r="ED17" s="216"/>
      <c r="EE17" s="216"/>
      <c r="EF17" s="216"/>
      <c r="EG17" s="216"/>
      <c r="EH17" s="216"/>
      <c r="EI17" s="216"/>
      <c r="EJ17" s="216"/>
      <c r="EK17" s="216"/>
      <c r="EL17" s="216"/>
      <c r="EM17" s="216"/>
      <c r="EN17" s="216"/>
      <c r="EO17" s="216"/>
      <c r="EP17" s="216"/>
      <c r="EQ17" s="216"/>
      <c r="ER17" s="216"/>
      <c r="ES17" s="216"/>
      <c r="ET17" s="216"/>
      <c r="EU17" s="216"/>
      <c r="EV17" s="216"/>
      <c r="EW17" s="216"/>
      <c r="EX17" s="216"/>
      <c r="EY17" s="216"/>
      <c r="EZ17" s="216"/>
      <c r="FA17" s="216"/>
      <c r="FB17" s="216"/>
      <c r="FC17" s="216"/>
      <c r="FD17" s="216"/>
      <c r="FE17" s="216"/>
      <c r="FF17" s="216"/>
      <c r="FG17" s="216"/>
      <c r="FH17" s="216"/>
      <c r="FI17" s="216"/>
      <c r="FJ17" s="216"/>
      <c r="FK17" s="216"/>
      <c r="FL17" s="216"/>
      <c r="FM17" s="216"/>
      <c r="FN17" s="216"/>
      <c r="FO17" s="216"/>
      <c r="FP17" s="216"/>
      <c r="FQ17" s="216"/>
      <c r="FR17" s="216"/>
      <c r="FS17" s="216"/>
      <c r="FT17" s="216"/>
      <c r="FU17" s="216"/>
    </row>
    <row r="18" spans="1:236" s="163" customFormat="1" ht="20.25" customHeight="1" x14ac:dyDescent="0.25">
      <c r="A18" s="216"/>
      <c r="B18" s="216"/>
      <c r="C18" s="1150" t="s">
        <v>1093</v>
      </c>
      <c r="D18" s="1150"/>
      <c r="E18" s="1150"/>
      <c r="F18" s="1150"/>
      <c r="G18" s="1149" t="s">
        <v>1094</v>
      </c>
      <c r="H18" s="1149"/>
      <c r="I18" s="1150" t="s">
        <v>1121</v>
      </c>
      <c r="J18" s="1150"/>
      <c r="K18" s="1150"/>
      <c r="L18" s="1150"/>
      <c r="N18" s="1151">
        <v>-244</v>
      </c>
      <c r="O18" s="1151"/>
      <c r="P18" s="1152">
        <v>44416</v>
      </c>
      <c r="Q18" s="1152"/>
      <c r="R18" s="1152"/>
      <c r="S18" s="1048" t="s">
        <v>1095</v>
      </c>
      <c r="T18" s="781"/>
      <c r="U18" s="1152" t="s">
        <v>1098</v>
      </c>
      <c r="V18" s="1152"/>
      <c r="W18" s="1152"/>
      <c r="X18" s="1152" t="s">
        <v>1099</v>
      </c>
      <c r="Y18" s="1152"/>
      <c r="Z18" s="1152"/>
      <c r="AA18" s="216"/>
      <c r="AB18" s="216"/>
      <c r="AC18" s="216"/>
      <c r="AD18" s="47"/>
      <c r="AE18" s="47"/>
      <c r="AF18" s="47"/>
      <c r="AG18" s="47"/>
      <c r="AH18" s="216"/>
      <c r="AI18" s="49"/>
      <c r="AJ18" s="49"/>
      <c r="AK18" s="216"/>
      <c r="AL18" s="216"/>
      <c r="AM18" s="225"/>
      <c r="AN18" s="225"/>
      <c r="AO18" s="234"/>
      <c r="AP18" s="238"/>
      <c r="AQ18" s="60"/>
      <c r="AR18" s="60"/>
      <c r="AS18" s="60"/>
      <c r="AT18" s="46"/>
      <c r="AU18" s="60"/>
      <c r="AV18" s="60"/>
      <c r="AW18" s="60"/>
      <c r="AX18" s="60"/>
      <c r="AY18" s="60"/>
      <c r="AZ18" s="60"/>
      <c r="BA18" s="46"/>
      <c r="BB18" s="216"/>
      <c r="BC18" s="216"/>
      <c r="BD18" s="216"/>
      <c r="BE18" s="216"/>
      <c r="BF18" s="216"/>
      <c r="BG18" s="216"/>
      <c r="BH18" s="216"/>
      <c r="BI18" s="216"/>
      <c r="BJ18" s="216"/>
      <c r="BK18" s="216"/>
      <c r="BL18" s="216"/>
      <c r="BM18" s="216"/>
      <c r="BN18" s="216"/>
      <c r="BO18" s="216"/>
      <c r="BP18" s="216"/>
      <c r="BQ18" s="216"/>
      <c r="BR18" s="216"/>
      <c r="BS18" s="216"/>
      <c r="BT18" s="216"/>
      <c r="BU18" s="216"/>
      <c r="BV18" s="216"/>
      <c r="BW18" s="216"/>
      <c r="BX18" s="216"/>
      <c r="BY18" s="216"/>
      <c r="BZ18" s="216"/>
      <c r="CA18" s="216"/>
      <c r="CB18" s="216"/>
      <c r="CC18" s="216"/>
      <c r="CD18" s="216"/>
      <c r="CE18" s="216"/>
      <c r="CF18" s="216"/>
      <c r="CG18" s="216"/>
      <c r="CH18" s="216"/>
      <c r="CI18" s="216"/>
      <c r="CJ18" s="216"/>
      <c r="CK18" s="216"/>
      <c r="CL18" s="216"/>
      <c r="CM18" s="216"/>
      <c r="CN18" s="216"/>
      <c r="CO18" s="216"/>
      <c r="CP18" s="216"/>
      <c r="CQ18" s="216"/>
      <c r="CR18" s="216"/>
      <c r="CS18" s="216"/>
      <c r="CT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6"/>
      <c r="ER18" s="216"/>
      <c r="ES18" s="216"/>
      <c r="ET18" s="216"/>
      <c r="EU18" s="216"/>
      <c r="EV18" s="216"/>
      <c r="EW18" s="216"/>
      <c r="EX18" s="216"/>
      <c r="EY18" s="216"/>
      <c r="EZ18" s="216"/>
      <c r="FA18" s="216"/>
      <c r="FB18" s="216"/>
      <c r="FC18" s="216"/>
      <c r="FD18" s="216"/>
      <c r="FE18" s="216"/>
      <c r="FF18" s="216"/>
      <c r="FG18" s="216"/>
      <c r="FH18" s="216"/>
      <c r="FI18" s="216"/>
      <c r="FJ18" s="216"/>
      <c r="FK18" s="216"/>
      <c r="FL18" s="216"/>
      <c r="FM18" s="216"/>
      <c r="FN18" s="216"/>
      <c r="FO18" s="216"/>
      <c r="FP18" s="216"/>
      <c r="FQ18" s="216"/>
      <c r="FR18" s="216"/>
      <c r="FS18" s="216"/>
      <c r="FT18" s="216"/>
      <c r="FU18" s="216"/>
    </row>
    <row r="19" spans="1:236" s="163" customFormat="1" ht="20.25" customHeight="1" x14ac:dyDescent="0.25">
      <c r="A19" s="216"/>
      <c r="B19" s="275"/>
      <c r="C19" s="1150" t="s">
        <v>1120</v>
      </c>
      <c r="D19" s="1150"/>
      <c r="E19" s="1150"/>
      <c r="F19" s="1150"/>
      <c r="G19" s="1159" t="s">
        <v>1094</v>
      </c>
      <c r="H19" s="1159"/>
      <c r="I19" s="1148" t="s">
        <v>1100</v>
      </c>
      <c r="J19" s="1148"/>
      <c r="K19" s="1148"/>
      <c r="L19" s="1148"/>
      <c r="M19" s="1049"/>
      <c r="N19" s="1185">
        <v>-246</v>
      </c>
      <c r="O19" s="1185"/>
      <c r="P19" s="1186">
        <v>44416</v>
      </c>
      <c r="Q19" s="1186"/>
      <c r="R19" s="1186"/>
      <c r="S19" s="1050" t="s">
        <v>1095</v>
      </c>
      <c r="T19" s="1051"/>
      <c r="U19" s="1186" t="s">
        <v>1101</v>
      </c>
      <c r="V19" s="1186"/>
      <c r="W19" s="1186"/>
      <c r="X19" s="1186" t="s">
        <v>1099</v>
      </c>
      <c r="Y19" s="1186"/>
      <c r="Z19" s="1186"/>
      <c r="AA19" s="64"/>
      <c r="AB19" s="64"/>
      <c r="AC19" s="166"/>
      <c r="AD19" s="64"/>
      <c r="AE19" s="64"/>
      <c r="AF19" s="166"/>
      <c r="AG19" s="64"/>
      <c r="AH19" s="64"/>
      <c r="AI19" s="64"/>
      <c r="AJ19" s="64"/>
      <c r="AK19" s="64"/>
      <c r="AL19" s="47"/>
      <c r="AM19" s="225"/>
      <c r="AN19" s="225"/>
      <c r="AO19" s="239"/>
      <c r="AP19" s="235"/>
      <c r="AQ19" s="70"/>
      <c r="AR19" s="70"/>
      <c r="AS19" s="70"/>
      <c r="AT19" s="46"/>
      <c r="AU19" s="60"/>
      <c r="AV19" s="70"/>
      <c r="AW19" s="70"/>
      <c r="AX19" s="70"/>
      <c r="AY19" s="70"/>
      <c r="AZ19" s="70"/>
      <c r="BA19" s="46"/>
      <c r="BB19" s="216"/>
      <c r="BC19" s="216"/>
      <c r="BD19" s="216"/>
      <c r="BE19" s="216"/>
      <c r="BF19" s="216"/>
      <c r="BG19" s="216"/>
      <c r="BH19" s="216"/>
      <c r="BI19" s="216"/>
      <c r="BJ19" s="216"/>
      <c r="BK19" s="216"/>
      <c r="BL19" s="216"/>
      <c r="BM19" s="216"/>
      <c r="BN19" s="216"/>
      <c r="BO19" s="216"/>
      <c r="BP19" s="216"/>
      <c r="BQ19" s="216"/>
      <c r="BR19" s="216"/>
      <c r="BS19" s="216"/>
      <c r="BT19" s="216"/>
      <c r="BU19" s="216"/>
      <c r="BV19" s="216"/>
      <c r="BW19" s="216"/>
      <c r="BX19" s="216"/>
      <c r="BY19" s="216"/>
      <c r="BZ19" s="216"/>
      <c r="CA19" s="216"/>
      <c r="CB19" s="216"/>
      <c r="CC19" s="216"/>
      <c r="CD19" s="216"/>
      <c r="CE19" s="216"/>
      <c r="CF19" s="216"/>
      <c r="CG19" s="216"/>
      <c r="CH19" s="216"/>
      <c r="CI19" s="216"/>
      <c r="CJ19" s="216"/>
      <c r="CK19" s="216"/>
      <c r="CL19" s="216"/>
      <c r="CM19" s="216"/>
      <c r="CN19" s="216"/>
      <c r="CO19" s="216"/>
      <c r="CP19" s="216"/>
      <c r="CQ19" s="216"/>
      <c r="CR19" s="216"/>
      <c r="CS19" s="216"/>
      <c r="CT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c r="ES19" s="216"/>
      <c r="ET19" s="216"/>
      <c r="EU19" s="216"/>
      <c r="EV19" s="216"/>
      <c r="EW19" s="216"/>
      <c r="EX19" s="216"/>
      <c r="EY19" s="216"/>
      <c r="EZ19" s="216"/>
      <c r="FA19" s="216"/>
      <c r="FB19" s="216"/>
      <c r="FC19" s="216"/>
      <c r="FD19" s="216"/>
      <c r="FE19" s="216"/>
      <c r="FF19" s="216"/>
      <c r="FG19" s="216"/>
      <c r="FH19" s="216"/>
      <c r="FI19" s="216"/>
      <c r="FJ19" s="216"/>
      <c r="FK19" s="216"/>
      <c r="FL19" s="216"/>
      <c r="FM19" s="216"/>
      <c r="FN19" s="216"/>
      <c r="FO19" s="216"/>
      <c r="FP19" s="216"/>
      <c r="FQ19" s="216"/>
      <c r="FR19" s="216"/>
    </row>
    <row r="20" spans="1:236" s="163" customFormat="1" ht="20.25" customHeight="1" x14ac:dyDescent="0.25">
      <c r="A20" s="216"/>
      <c r="B20" s="58"/>
      <c r="C20" s="1148" t="s">
        <v>1100</v>
      </c>
      <c r="D20" s="1148"/>
      <c r="E20" s="1148"/>
      <c r="F20" s="1148"/>
      <c r="G20" s="1149" t="s">
        <v>1094</v>
      </c>
      <c r="H20" s="1149"/>
      <c r="I20" s="1150" t="s">
        <v>1121</v>
      </c>
      <c r="J20" s="1150"/>
      <c r="K20" s="1150"/>
      <c r="L20" s="1150"/>
      <c r="N20" s="1151">
        <v>-382</v>
      </c>
      <c r="O20" s="1151"/>
      <c r="P20" s="1152">
        <v>44472</v>
      </c>
      <c r="Q20" s="1152"/>
      <c r="R20" s="1152"/>
      <c r="S20" s="1048" t="s">
        <v>1102</v>
      </c>
      <c r="T20" s="781"/>
      <c r="U20" s="1152" t="s">
        <v>1103</v>
      </c>
      <c r="V20" s="1152"/>
      <c r="W20" s="1152"/>
      <c r="X20" s="1152" t="s">
        <v>1104</v>
      </c>
      <c r="Y20" s="1152"/>
      <c r="Z20" s="1152"/>
      <c r="AA20" s="67"/>
      <c r="AE20" s="277"/>
      <c r="AF20" s="277"/>
      <c r="AG20" s="277"/>
      <c r="AH20" s="277"/>
      <c r="AM20" s="225"/>
      <c r="AN20" s="225"/>
      <c r="AO20" s="234"/>
      <c r="AP20" s="235"/>
      <c r="AQ20" s="70"/>
      <c r="AR20" s="70"/>
      <c r="AS20" s="70"/>
      <c r="AT20" s="46"/>
      <c r="AU20" s="60"/>
      <c r="AV20" s="70"/>
      <c r="AW20" s="70"/>
      <c r="AX20" s="70"/>
      <c r="AY20" s="70"/>
      <c r="AZ20" s="50"/>
      <c r="BA20" s="46"/>
      <c r="BB20" s="216"/>
      <c r="BC20" s="216"/>
      <c r="BD20" s="216"/>
      <c r="BE20" s="216"/>
      <c r="BF20" s="216"/>
      <c r="BG20" s="216"/>
      <c r="BH20" s="216"/>
      <c r="BI20" s="216"/>
      <c r="BJ20" s="216"/>
      <c r="BK20" s="216"/>
      <c r="BL20" s="216"/>
      <c r="BM20" s="216"/>
      <c r="BN20" s="216"/>
      <c r="BO20" s="216"/>
      <c r="BP20" s="216"/>
      <c r="BQ20" s="216"/>
      <c r="BR20" s="216"/>
      <c r="BS20" s="216"/>
      <c r="BT20" s="216"/>
      <c r="BU20" s="216"/>
      <c r="BV20" s="216"/>
      <c r="BW20" s="216"/>
      <c r="BX20" s="216"/>
      <c r="BY20" s="216"/>
      <c r="BZ20" s="216"/>
      <c r="CA20" s="216"/>
      <c r="CB20" s="216"/>
      <c r="CC20" s="216"/>
      <c r="CD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216"/>
      <c r="EJ20" s="216"/>
      <c r="EK20" s="216"/>
      <c r="EL20" s="216"/>
      <c r="EM20" s="216"/>
      <c r="EN20" s="216"/>
      <c r="EO20" s="216"/>
      <c r="EP20" s="216"/>
      <c r="EQ20" s="216"/>
      <c r="ER20" s="216"/>
      <c r="ES20" s="216"/>
      <c r="ET20" s="216"/>
      <c r="EU20" s="216"/>
      <c r="EV20" s="216"/>
      <c r="EW20" s="216"/>
      <c r="EX20" s="216"/>
      <c r="EY20" s="216"/>
      <c r="EZ20" s="216"/>
      <c r="FA20" s="216"/>
      <c r="FB20" s="216"/>
      <c r="FC20" s="216"/>
      <c r="FD20" s="216"/>
      <c r="FE20" s="216"/>
      <c r="FF20" s="216"/>
      <c r="FG20" s="216"/>
      <c r="FH20" s="216"/>
      <c r="FI20" s="216"/>
      <c r="FJ20" s="216"/>
      <c r="FK20" s="216"/>
      <c r="FL20" s="216"/>
      <c r="FM20" s="216"/>
      <c r="FN20" s="216"/>
      <c r="FO20" s="216"/>
      <c r="FP20" s="216"/>
    </row>
    <row r="21" spans="1:236" s="163" customFormat="1" ht="20.25" customHeight="1" x14ac:dyDescent="0.25">
      <c r="A21" s="216"/>
      <c r="B21" s="228"/>
      <c r="C21" s="523"/>
      <c r="D21" s="523"/>
      <c r="E21" s="523"/>
      <c r="F21" s="523"/>
      <c r="G21" s="523"/>
      <c r="H21" s="523"/>
      <c r="I21" s="523"/>
      <c r="J21" s="523"/>
      <c r="K21" s="524"/>
      <c r="L21" s="523"/>
      <c r="M21" s="523"/>
      <c r="N21" s="523"/>
      <c r="O21" s="523"/>
      <c r="P21" s="523"/>
      <c r="Q21" s="523"/>
      <c r="R21" s="523"/>
      <c r="S21" s="523"/>
      <c r="T21" s="523"/>
      <c r="U21" s="523"/>
      <c r="V21" s="523"/>
      <c r="W21" s="55"/>
      <c r="X21" s="55"/>
      <c r="Y21" s="67"/>
      <c r="Z21" s="67"/>
      <c r="AA21" s="67"/>
      <c r="AM21" s="225"/>
      <c r="AN21" s="225"/>
      <c r="AO21" s="234"/>
      <c r="AP21" s="235"/>
      <c r="AQ21" s="70"/>
      <c r="AR21" s="70"/>
      <c r="AS21" s="70"/>
      <c r="AT21" s="46"/>
      <c r="AU21" s="60"/>
      <c r="AV21" s="70"/>
      <c r="AW21" s="70"/>
      <c r="AX21" s="70"/>
      <c r="AY21" s="70"/>
      <c r="AZ21" s="50"/>
      <c r="BA21" s="46"/>
      <c r="BB21" s="216"/>
      <c r="BC21" s="216"/>
      <c r="BD21" s="216"/>
      <c r="BE21" s="216"/>
      <c r="BF21" s="216"/>
      <c r="BG21" s="216"/>
      <c r="BH21" s="216"/>
      <c r="BI21" s="216"/>
      <c r="BJ21" s="216"/>
      <c r="BK21" s="216"/>
      <c r="BL21" s="216"/>
      <c r="BM21" s="216"/>
      <c r="BN21" s="216"/>
      <c r="BO21" s="216"/>
      <c r="BP21" s="216"/>
      <c r="BQ21" s="216"/>
      <c r="BR21" s="216"/>
      <c r="BS21" s="216"/>
      <c r="BT21" s="216"/>
      <c r="BU21" s="216"/>
      <c r="BV21" s="216"/>
      <c r="BW21" s="216"/>
      <c r="BX21" s="216"/>
      <c r="BY21" s="216"/>
      <c r="BZ21" s="216"/>
      <c r="CA21" s="216"/>
      <c r="CB21" s="216"/>
      <c r="CC21" s="216"/>
      <c r="CD21" s="216"/>
      <c r="CE21" s="216"/>
      <c r="CF21" s="216"/>
      <c r="CG21" s="216"/>
      <c r="CH21" s="216"/>
      <c r="CI21" s="216"/>
      <c r="CJ21" s="216"/>
      <c r="CK21" s="216"/>
      <c r="CL21" s="216"/>
      <c r="CM21" s="216"/>
      <c r="CN21" s="216"/>
      <c r="CO21" s="216"/>
      <c r="CP21" s="216"/>
      <c r="CQ21" s="216"/>
      <c r="CR21" s="216"/>
      <c r="CS21" s="216"/>
      <c r="CT21" s="216"/>
      <c r="CU21" s="216"/>
      <c r="CV21" s="216"/>
      <c r="CW21" s="216"/>
      <c r="CX21" s="216"/>
      <c r="CY21" s="216"/>
      <c r="CZ21" s="216"/>
      <c r="DA21" s="216"/>
      <c r="DB21" s="216"/>
      <c r="DC21" s="216"/>
      <c r="DD21" s="216"/>
      <c r="DE21" s="216"/>
      <c r="DF21" s="216"/>
      <c r="DG21" s="216"/>
      <c r="DH21" s="216"/>
      <c r="DI21" s="216"/>
      <c r="DJ21" s="216"/>
      <c r="DK21" s="216"/>
      <c r="DL21" s="216"/>
      <c r="DM21" s="216"/>
      <c r="DN21" s="216"/>
      <c r="DO21" s="216"/>
      <c r="DP21" s="216"/>
      <c r="DQ21" s="216"/>
      <c r="DR21" s="216"/>
      <c r="DS21" s="216"/>
      <c r="DT21" s="216"/>
      <c r="DU21" s="216"/>
      <c r="DV21" s="216"/>
      <c r="DW21" s="216"/>
      <c r="DX21" s="216"/>
      <c r="DY21" s="216"/>
      <c r="DZ21" s="216"/>
      <c r="EA21" s="216"/>
      <c r="EB21" s="216"/>
      <c r="EC21" s="216"/>
      <c r="ED21" s="216"/>
      <c r="EE21" s="216"/>
      <c r="EF21" s="216"/>
      <c r="EG21" s="216"/>
      <c r="EH21" s="216"/>
      <c r="EI21" s="216"/>
      <c r="EJ21" s="216"/>
      <c r="EK21" s="216"/>
      <c r="EL21" s="216"/>
      <c r="EM21" s="216"/>
      <c r="EN21" s="216"/>
      <c r="EO21" s="216"/>
      <c r="EP21" s="216"/>
      <c r="EQ21" s="216"/>
      <c r="ER21" s="216"/>
      <c r="ES21" s="216"/>
      <c r="ET21" s="216"/>
      <c r="EU21" s="216"/>
      <c r="EV21" s="216"/>
      <c r="EW21" s="216"/>
      <c r="EX21" s="216"/>
      <c r="EY21" s="216"/>
      <c r="EZ21" s="216"/>
      <c r="FA21" s="216"/>
      <c r="FB21" s="216"/>
      <c r="FC21" s="216"/>
      <c r="FD21" s="216"/>
      <c r="FE21" s="216"/>
      <c r="FF21" s="216"/>
      <c r="FG21" s="216"/>
      <c r="FH21" s="216"/>
      <c r="FI21" s="216"/>
      <c r="FJ21" s="216"/>
      <c r="FK21" s="216"/>
      <c r="FL21" s="216"/>
      <c r="FM21" s="216"/>
      <c r="FN21" s="216"/>
      <c r="FO21" s="216"/>
      <c r="FP21" s="216"/>
    </row>
    <row r="22" spans="1:236" ht="20.25" customHeight="1" x14ac:dyDescent="0.25">
      <c r="A22" s="162" t="s">
        <v>351</v>
      </c>
      <c r="Q22" s="645"/>
      <c r="S22" s="77"/>
      <c r="T22" s="78"/>
      <c r="U22" s="78"/>
      <c r="V22" s="78"/>
      <c r="W22" s="78"/>
      <c r="X22" s="157"/>
      <c r="Z22" s="73"/>
      <c r="AA22" s="73"/>
      <c r="AB22" s="506"/>
      <c r="AC22" s="506"/>
      <c r="AD22" s="506"/>
      <c r="AE22" s="506"/>
      <c r="AF22" s="506"/>
      <c r="AG22" s="506"/>
      <c r="AH22" s="506"/>
      <c r="AI22" s="506"/>
      <c r="AJ22" s="506"/>
      <c r="AK22" s="506"/>
      <c r="AL22" s="506"/>
      <c r="AO22" s="235"/>
      <c r="AP22" s="240"/>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FF22" s="506"/>
      <c r="FG22" s="506"/>
      <c r="FH22" s="506"/>
      <c r="FI22" s="506"/>
      <c r="FJ22" s="506"/>
      <c r="FK22" s="506"/>
      <c r="FL22" s="506"/>
      <c r="FM22" s="506"/>
      <c r="FN22" s="506"/>
      <c r="FO22" s="506"/>
      <c r="FP22" s="506"/>
      <c r="FQ22" s="506"/>
      <c r="FR22" s="506"/>
      <c r="FS22" s="506"/>
      <c r="FT22" s="506"/>
      <c r="FU22" s="506"/>
      <c r="FV22" s="506"/>
      <c r="FW22" s="506"/>
      <c r="FX22" s="506"/>
      <c r="FY22" s="506"/>
      <c r="FZ22" s="506"/>
      <c r="GA22" s="506"/>
      <c r="GB22" s="506"/>
      <c r="GC22" s="506"/>
      <c r="GD22" s="506"/>
      <c r="GE22" s="506"/>
      <c r="GF22" s="506"/>
      <c r="GG22" s="506"/>
      <c r="GH22" s="506"/>
      <c r="GI22" s="506"/>
      <c r="GJ22" s="506"/>
      <c r="GK22" s="506"/>
      <c r="GL22" s="506"/>
      <c r="GM22" s="506"/>
      <c r="GN22" s="506"/>
      <c r="GO22" s="506"/>
      <c r="GP22" s="506"/>
      <c r="GQ22" s="506"/>
      <c r="GR22" s="506"/>
      <c r="GS22" s="506"/>
      <c r="GT22" s="506"/>
    </row>
    <row r="23" spans="1:236" ht="20.25" customHeight="1" thickBot="1" x14ac:dyDescent="0.3">
      <c r="A23" s="77"/>
      <c r="S23" s="77"/>
      <c r="T23" s="78"/>
      <c r="U23" s="78"/>
      <c r="V23" s="357"/>
      <c r="W23" s="1207"/>
      <c r="X23" s="1207"/>
      <c r="Y23" s="64"/>
      <c r="Z23" s="221"/>
      <c r="AA23" s="77"/>
      <c r="AB23" s="506"/>
      <c r="AC23" s="506"/>
      <c r="AD23" s="506"/>
      <c r="AE23" s="506"/>
      <c r="AF23" s="506"/>
      <c r="AG23" s="506"/>
      <c r="AH23" s="506"/>
      <c r="AI23" s="506"/>
      <c r="AJ23" s="506"/>
      <c r="AK23" s="506"/>
      <c r="AO23" s="236"/>
      <c r="AP23" s="240"/>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FF23" s="506"/>
      <c r="FG23" s="506"/>
      <c r="FH23" s="506"/>
      <c r="FI23" s="506"/>
      <c r="FJ23" s="506"/>
      <c r="FK23" s="506"/>
      <c r="FL23" s="506"/>
      <c r="FM23" s="506"/>
      <c r="FN23" s="506"/>
      <c r="FO23" s="506"/>
      <c r="FP23" s="506"/>
      <c r="FQ23" s="506"/>
      <c r="FR23" s="506"/>
      <c r="FS23" s="506"/>
      <c r="FT23" s="506"/>
      <c r="FU23" s="506"/>
      <c r="FV23" s="506"/>
      <c r="FW23" s="506"/>
      <c r="FX23" s="506"/>
      <c r="FY23" s="506"/>
      <c r="FZ23" s="506"/>
      <c r="GA23" s="506"/>
      <c r="GB23" s="506"/>
      <c r="GC23" s="506"/>
      <c r="GD23" s="506"/>
      <c r="GE23" s="506"/>
      <c r="GF23" s="506"/>
      <c r="GG23" s="506"/>
      <c r="GH23" s="506"/>
      <c r="GI23" s="506"/>
      <c r="GJ23" s="506"/>
      <c r="GK23" s="506"/>
      <c r="GL23" s="506"/>
      <c r="GM23" s="506"/>
      <c r="GN23" s="506"/>
      <c r="GO23" s="506"/>
      <c r="GP23" s="506"/>
      <c r="GQ23" s="506"/>
      <c r="GR23" s="506"/>
      <c r="GS23" s="506"/>
      <c r="GT23" s="506"/>
    </row>
    <row r="24" spans="1:236" ht="20.25" customHeight="1" x14ac:dyDescent="0.25">
      <c r="A24" s="58"/>
      <c r="B24" s="58"/>
      <c r="C24" s="1214">
        <v>1</v>
      </c>
      <c r="D24" s="1215"/>
      <c r="E24" s="1215"/>
      <c r="F24" s="1215"/>
      <c r="G24" s="1215">
        <v>2</v>
      </c>
      <c r="H24" s="1215"/>
      <c r="I24" s="1215"/>
      <c r="J24" s="1215"/>
      <c r="K24" s="1215">
        <v>3</v>
      </c>
      <c r="L24" s="1215"/>
      <c r="M24" s="1215"/>
      <c r="N24" s="1216"/>
      <c r="O24" s="1158"/>
      <c r="P24" s="1158"/>
      <c r="Q24" s="1158"/>
      <c r="R24" s="1158"/>
      <c r="S24" s="276"/>
      <c r="T24" s="276"/>
      <c r="U24" s="276"/>
      <c r="V24" s="276"/>
      <c r="W24" s="276"/>
      <c r="X24" s="276"/>
      <c r="Y24" s="276"/>
      <c r="Z24" s="276"/>
      <c r="AA24" s="79"/>
      <c r="AB24" s="163"/>
      <c r="AC24" s="163"/>
      <c r="AD24" s="163"/>
      <c r="AE24" s="163"/>
      <c r="AF24" s="163"/>
      <c r="AG24" s="163"/>
      <c r="AH24" s="163"/>
      <c r="AI24" s="163"/>
      <c r="AJ24" s="163"/>
      <c r="AK24" s="163"/>
      <c r="AL24" s="216"/>
      <c r="AO24" s="234"/>
      <c r="AP24" s="240"/>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GN24" s="506"/>
      <c r="GO24" s="506"/>
      <c r="GP24" s="506"/>
      <c r="GQ24" s="506"/>
      <c r="GR24" s="506"/>
      <c r="GS24" s="506"/>
      <c r="GT24" s="506"/>
    </row>
    <row r="25" spans="1:236" ht="20.25" customHeight="1" thickBot="1" x14ac:dyDescent="0.3">
      <c r="A25" s="216"/>
      <c r="B25" s="788"/>
      <c r="C25" s="1210" t="s">
        <v>538</v>
      </c>
      <c r="D25" s="1211"/>
      <c r="E25" s="1211"/>
      <c r="F25" s="1211"/>
      <c r="G25" s="1212" t="s">
        <v>540</v>
      </c>
      <c r="H25" s="1212"/>
      <c r="I25" s="1212"/>
      <c r="J25" s="1212"/>
      <c r="K25" s="1211" t="s">
        <v>541</v>
      </c>
      <c r="L25" s="1211"/>
      <c r="M25" s="1211"/>
      <c r="N25" s="1213"/>
      <c r="O25" s="1209"/>
      <c r="P25" s="1209"/>
      <c r="Q25" s="1209"/>
      <c r="R25" s="1209"/>
      <c r="S25" s="216"/>
      <c r="T25" s="277"/>
      <c r="U25" s="500"/>
      <c r="V25" s="501"/>
      <c r="W25" s="501"/>
      <c r="X25" s="501"/>
      <c r="Y25" s="501"/>
      <c r="Z25" s="501"/>
      <c r="AA25" s="502"/>
      <c r="AB25" s="503"/>
      <c r="AC25" s="504"/>
      <c r="AD25" s="54"/>
      <c r="AE25" s="47"/>
      <c r="AF25" s="47"/>
      <c r="AG25" s="54"/>
      <c r="AH25" s="159"/>
      <c r="AI25" s="159"/>
      <c r="AJ25" s="159"/>
      <c r="AK25" s="159"/>
      <c r="AL25" s="216"/>
      <c r="AO25" s="234"/>
      <c r="AP25" s="240"/>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FJ25" s="506"/>
      <c r="FK25" s="506"/>
      <c r="FL25" s="506"/>
      <c r="FM25" s="506"/>
      <c r="FN25" s="506"/>
      <c r="FO25" s="506"/>
      <c r="FP25" s="506"/>
      <c r="FQ25" s="506"/>
      <c r="FR25" s="506"/>
      <c r="FS25" s="506"/>
      <c r="FT25" s="506"/>
      <c r="FU25" s="506"/>
      <c r="FV25" s="506"/>
      <c r="FW25" s="506"/>
      <c r="FX25" s="506"/>
      <c r="FY25" s="506"/>
      <c r="FZ25" s="506"/>
      <c r="GA25" s="506"/>
      <c r="GB25" s="506"/>
      <c r="GC25" s="506"/>
      <c r="GD25" s="506"/>
      <c r="GE25" s="506"/>
      <c r="GF25" s="506"/>
      <c r="GG25" s="506"/>
      <c r="GH25" s="506"/>
      <c r="GI25" s="506"/>
      <c r="GJ25" s="506"/>
      <c r="GK25" s="506"/>
      <c r="GL25" s="506"/>
      <c r="GM25" s="506"/>
      <c r="GN25" s="506"/>
      <c r="GO25" s="506"/>
      <c r="GP25" s="506"/>
      <c r="GQ25" s="506"/>
      <c r="GR25" s="506"/>
      <c r="GS25" s="506"/>
      <c r="GT25" s="506"/>
    </row>
    <row r="26" spans="1:236" ht="20.25" customHeight="1" x14ac:dyDescent="0.25">
      <c r="A26" s="216"/>
      <c r="B26" s="788"/>
      <c r="C26" s="1209"/>
      <c r="D26" s="1209"/>
      <c r="E26" s="1209"/>
      <c r="F26" s="1209"/>
      <c r="G26" s="1209"/>
      <c r="H26" s="1209"/>
      <c r="I26" s="1209"/>
      <c r="J26" s="1209"/>
      <c r="K26" s="1150"/>
      <c r="L26" s="1150"/>
      <c r="M26" s="1150"/>
      <c r="N26" s="1150"/>
      <c r="O26" s="1150"/>
      <c r="P26" s="1150"/>
      <c r="Q26" s="1150"/>
      <c r="R26" s="1150"/>
      <c r="S26" s="795"/>
      <c r="T26" s="277"/>
      <c r="U26" s="320"/>
      <c r="V26" s="277"/>
      <c r="W26" s="277"/>
      <c r="X26" s="277"/>
      <c r="Y26" s="277"/>
      <c r="Z26" s="277"/>
      <c r="AA26" s="49"/>
      <c r="AB26" s="216"/>
      <c r="AC26" s="216"/>
      <c r="AD26" s="216"/>
      <c r="AE26" s="216"/>
      <c r="AF26" s="216"/>
      <c r="AG26" s="47"/>
      <c r="AH26" s="47"/>
      <c r="AI26" s="216"/>
      <c r="AJ26" s="216"/>
      <c r="AK26" s="216"/>
      <c r="AL26" s="47"/>
      <c r="AO26" s="237"/>
      <c r="AP26" s="240"/>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FJ26" s="506"/>
      <c r="FK26" s="506"/>
      <c r="FL26" s="506"/>
      <c r="FM26" s="506"/>
      <c r="FN26" s="506"/>
      <c r="FO26" s="506"/>
      <c r="FP26" s="506"/>
      <c r="FQ26" s="506"/>
      <c r="FR26" s="506"/>
      <c r="FS26" s="506"/>
      <c r="FT26" s="506"/>
      <c r="FU26" s="506"/>
      <c r="FV26" s="506"/>
      <c r="FW26" s="506"/>
      <c r="FX26" s="506"/>
      <c r="FY26" s="506"/>
      <c r="FZ26" s="506"/>
      <c r="GA26" s="506"/>
      <c r="GB26" s="506"/>
      <c r="GC26" s="506"/>
      <c r="GD26" s="506"/>
      <c r="GE26" s="506"/>
      <c r="GF26" s="506"/>
      <c r="GG26" s="506"/>
      <c r="GH26" s="506"/>
      <c r="GI26" s="506"/>
      <c r="GJ26" s="506"/>
      <c r="GK26" s="506"/>
      <c r="GL26" s="506"/>
      <c r="GM26" s="506"/>
      <c r="GN26" s="506"/>
      <c r="GO26" s="506"/>
      <c r="GP26" s="506"/>
      <c r="GQ26" s="506"/>
      <c r="GR26" s="506"/>
      <c r="GS26" s="506"/>
      <c r="GT26" s="506"/>
    </row>
    <row r="27" spans="1:236" ht="20.25" customHeight="1" x14ac:dyDescent="0.3">
      <c r="A27" s="162" t="s">
        <v>352</v>
      </c>
      <c r="B27" s="69"/>
      <c r="J27" s="68"/>
      <c r="K27" s="68"/>
      <c r="L27" s="68"/>
      <c r="M27" s="216"/>
      <c r="N27" s="216"/>
      <c r="O27" s="216"/>
      <c r="P27" s="164"/>
      <c r="Q27" s="644"/>
      <c r="R27" s="164"/>
      <c r="S27" s="164"/>
      <c r="T27" s="216"/>
      <c r="U27" s="499"/>
      <c r="V27" s="216"/>
      <c r="W27" s="216"/>
      <c r="X27" s="216"/>
      <c r="Y27" s="216"/>
      <c r="Z27" s="216"/>
      <c r="AA27" s="216"/>
      <c r="AB27" s="47"/>
      <c r="AC27" s="47"/>
      <c r="AD27" s="216"/>
      <c r="AE27" s="216"/>
      <c r="AF27" s="216"/>
      <c r="AG27" s="216"/>
      <c r="AH27" s="216"/>
      <c r="AI27" s="216"/>
      <c r="AJ27" s="216"/>
      <c r="AK27" s="216"/>
      <c r="AL27" s="216"/>
      <c r="AO27" s="234"/>
      <c r="AP27" s="235"/>
      <c r="AQ27" s="71"/>
      <c r="AR27" s="70"/>
      <c r="AS27" s="71"/>
      <c r="AT27" s="80"/>
      <c r="AU27" s="54"/>
      <c r="AV27" s="54"/>
      <c r="AW27" s="54"/>
      <c r="AX27" s="54"/>
      <c r="AY27" s="54"/>
      <c r="AZ27" s="54"/>
      <c r="BA27" s="54"/>
      <c r="BL27" s="45"/>
      <c r="BM27" s="45"/>
      <c r="BN27" s="45"/>
      <c r="BO27" s="45"/>
      <c r="BP27" s="45"/>
      <c r="BQ27" s="45"/>
      <c r="BR27" s="45"/>
      <c r="BS27" s="45"/>
      <c r="GD27" s="506"/>
      <c r="GE27" s="506"/>
      <c r="GF27" s="506"/>
      <c r="GG27" s="506"/>
      <c r="GH27" s="506"/>
      <c r="GI27" s="506"/>
      <c r="GJ27" s="506"/>
      <c r="GK27" s="506"/>
      <c r="GL27" s="506"/>
      <c r="GM27" s="506"/>
      <c r="GN27" s="506"/>
      <c r="GO27" s="506"/>
      <c r="GP27" s="506"/>
      <c r="GQ27" s="506"/>
      <c r="GR27" s="506"/>
      <c r="GS27" s="506"/>
      <c r="GT27" s="506"/>
    </row>
    <row r="28" spans="1:236" ht="20.25" customHeight="1" x14ac:dyDescent="0.3">
      <c r="A28" s="162"/>
      <c r="B28" s="69"/>
      <c r="J28" s="68"/>
      <c r="K28" s="68"/>
      <c r="L28" s="68"/>
      <c r="M28" s="216"/>
      <c r="N28" s="216"/>
      <c r="O28" s="216"/>
      <c r="P28" s="164"/>
      <c r="Q28" s="644"/>
      <c r="R28" s="164"/>
      <c r="S28" s="164"/>
      <c r="T28" s="216"/>
      <c r="U28" s="499"/>
      <c r="V28" s="216"/>
      <c r="W28" s="216"/>
      <c r="X28" s="216"/>
      <c r="Y28" s="1207" t="s">
        <v>701</v>
      </c>
      <c r="Z28" s="1207"/>
      <c r="AA28" s="216"/>
      <c r="AB28" s="47"/>
      <c r="AC28" s="47"/>
      <c r="AD28" s="216"/>
      <c r="AE28" s="216"/>
      <c r="AF28" s="216"/>
      <c r="AG28" s="216"/>
      <c r="AH28" s="216"/>
      <c r="AI28" s="216"/>
      <c r="AJ28" s="216"/>
      <c r="AK28" s="216"/>
      <c r="AL28" s="216"/>
      <c r="AO28" s="234"/>
      <c r="AP28" s="235"/>
      <c r="AQ28" s="71"/>
      <c r="AR28" s="70"/>
      <c r="AS28" s="71"/>
      <c r="AT28" s="80"/>
      <c r="AU28" s="54"/>
      <c r="AV28" s="54"/>
      <c r="AW28" s="54"/>
      <c r="AX28" s="54"/>
      <c r="AY28" s="54"/>
      <c r="AZ28" s="54"/>
      <c r="BA28" s="54"/>
      <c r="BL28" s="45"/>
      <c r="BM28" s="45"/>
      <c r="BN28" s="45"/>
      <c r="BO28" s="45"/>
      <c r="BP28" s="45"/>
      <c r="BQ28" s="45"/>
      <c r="BR28" s="45"/>
      <c r="BS28" s="45"/>
      <c r="GD28" s="506"/>
      <c r="GE28" s="506"/>
      <c r="GF28" s="506"/>
      <c r="GG28" s="506"/>
      <c r="GH28" s="506"/>
      <c r="GI28" s="506"/>
      <c r="GJ28" s="506"/>
      <c r="GK28" s="506"/>
      <c r="GL28" s="506"/>
      <c r="GM28" s="506"/>
      <c r="GN28" s="506"/>
      <c r="GO28" s="506"/>
      <c r="GP28" s="506"/>
      <c r="GQ28" s="506"/>
      <c r="GR28" s="506"/>
      <c r="GS28" s="506"/>
      <c r="GT28" s="506"/>
    </row>
    <row r="29" spans="1:236" ht="20.25" customHeight="1" thickBot="1" x14ac:dyDescent="0.35">
      <c r="A29" s="8"/>
      <c r="B29" s="402"/>
      <c r="C29" s="403"/>
      <c r="D29" s="403"/>
      <c r="E29" s="1094"/>
      <c r="F29" s="1094"/>
      <c r="G29" s="403"/>
      <c r="H29" s="403"/>
      <c r="I29" s="1094" t="s">
        <v>700</v>
      </c>
      <c r="J29" s="1094"/>
      <c r="K29" s="764"/>
      <c r="L29" s="764"/>
      <c r="M29" s="764"/>
      <c r="N29" s="764"/>
      <c r="O29" s="764"/>
      <c r="P29" s="368"/>
      <c r="Q29" s="368"/>
      <c r="R29" s="8"/>
      <c r="S29" s="8"/>
      <c r="T29" s="8"/>
      <c r="U29" s="8"/>
      <c r="V29" s="8"/>
      <c r="W29" s="8"/>
      <c r="X29" s="8"/>
      <c r="Y29" s="846"/>
      <c r="Z29" s="843"/>
      <c r="AA29" s="8"/>
      <c r="AB29" s="47"/>
      <c r="AC29" s="47"/>
      <c r="AD29" s="216"/>
      <c r="AE29" s="216"/>
      <c r="AF29" s="216"/>
      <c r="AG29" s="216"/>
      <c r="AH29" s="216"/>
      <c r="AI29" s="216"/>
      <c r="AJ29" s="216"/>
      <c r="AK29" s="216"/>
      <c r="AL29" s="216"/>
      <c r="AO29" s="234"/>
      <c r="AP29" s="235"/>
      <c r="AQ29" s="71"/>
      <c r="AR29" s="70"/>
      <c r="AS29" s="71"/>
      <c r="AT29" s="80"/>
      <c r="AU29" s="54"/>
      <c r="AV29" s="54"/>
      <c r="AW29" s="54"/>
      <c r="AX29" s="54"/>
      <c r="AY29" s="54"/>
      <c r="AZ29" s="54"/>
      <c r="BA29" s="54"/>
      <c r="BL29" s="45"/>
      <c r="BM29" s="45"/>
      <c r="BN29" s="45"/>
      <c r="BO29" s="45"/>
      <c r="BP29" s="45"/>
      <c r="BQ29" s="45"/>
      <c r="BR29" s="45"/>
      <c r="BS29" s="45"/>
      <c r="GD29" s="506"/>
      <c r="GE29" s="506"/>
      <c r="GF29" s="506"/>
      <c r="GG29" s="506"/>
      <c r="GH29" s="506"/>
      <c r="GI29" s="506"/>
      <c r="GJ29" s="506"/>
      <c r="GK29" s="506"/>
      <c r="GL29" s="506"/>
      <c r="GM29" s="506"/>
      <c r="GN29" s="506"/>
      <c r="GO29" s="506"/>
      <c r="GP29" s="506"/>
      <c r="GQ29" s="506"/>
      <c r="GR29" s="506"/>
      <c r="GS29" s="506"/>
      <c r="GT29" s="506"/>
    </row>
    <row r="30" spans="1:236" ht="20.25" customHeight="1" thickBot="1" x14ac:dyDescent="0.35">
      <c r="A30" s="8"/>
      <c r="B30" s="402"/>
      <c r="C30" s="403"/>
      <c r="D30" s="403"/>
      <c r="E30" s="421"/>
      <c r="F30" s="639"/>
      <c r="G30" s="640"/>
      <c r="H30" s="640"/>
      <c r="I30" s="642"/>
      <c r="J30" s="598"/>
      <c r="K30" s="641"/>
      <c r="L30" s="641"/>
      <c r="M30" s="641"/>
      <c r="N30" s="383"/>
      <c r="O30" s="383"/>
      <c r="P30" s="368"/>
      <c r="Q30" s="1170" t="s">
        <v>937</v>
      </c>
      <c r="R30" s="1171"/>
      <c r="S30" s="1171"/>
      <c r="W30" s="8"/>
      <c r="X30" s="8"/>
      <c r="Y30" s="1176">
        <v>-397</v>
      </c>
      <c r="Z30" s="1177"/>
      <c r="AA30" s="1161">
        <v>44472</v>
      </c>
      <c r="AB30" s="1155"/>
      <c r="AC30" s="1155"/>
      <c r="AD30" s="216"/>
      <c r="AE30" s="216"/>
      <c r="AF30" s="216"/>
      <c r="AG30" s="216"/>
      <c r="AH30" s="216"/>
      <c r="AI30" s="216"/>
      <c r="AJ30" s="216"/>
      <c r="AK30" s="216"/>
      <c r="AL30" s="216"/>
      <c r="AO30" s="234"/>
      <c r="AP30" s="235"/>
      <c r="AQ30" s="71"/>
      <c r="AR30" s="70"/>
      <c r="AS30" s="71"/>
      <c r="AT30" s="80"/>
      <c r="AU30" s="54"/>
      <c r="AV30" s="54"/>
      <c r="AW30" s="54"/>
      <c r="AX30" s="54"/>
      <c r="AY30" s="54"/>
      <c r="AZ30" s="54"/>
      <c r="BA30" s="54"/>
      <c r="BL30" s="45"/>
      <c r="BM30" s="45"/>
      <c r="BN30" s="45"/>
      <c r="BO30" s="45"/>
      <c r="BP30" s="45"/>
      <c r="BQ30" s="45"/>
      <c r="BR30" s="45"/>
      <c r="BS30" s="45"/>
      <c r="GD30" s="506"/>
      <c r="GE30" s="506"/>
      <c r="GF30" s="506"/>
      <c r="GG30" s="506"/>
      <c r="GH30" s="506"/>
      <c r="GI30" s="506"/>
      <c r="GJ30" s="506"/>
      <c r="GK30" s="506"/>
      <c r="GL30" s="506"/>
      <c r="GM30" s="506"/>
      <c r="GN30" s="506"/>
      <c r="GO30" s="506"/>
      <c r="GP30" s="506"/>
      <c r="GQ30" s="506"/>
      <c r="GR30" s="506"/>
      <c r="GS30" s="506"/>
      <c r="GT30" s="506"/>
    </row>
    <row r="31" spans="1:236" ht="20.25" customHeight="1" thickBot="1" x14ac:dyDescent="0.35">
      <c r="A31" s="8"/>
      <c r="B31" s="386"/>
      <c r="C31" s="386"/>
      <c r="D31" s="386"/>
      <c r="E31" s="843"/>
      <c r="F31" s="851"/>
      <c r="G31" s="853"/>
      <c r="H31" s="52"/>
      <c r="I31" s="1181">
        <v>-248</v>
      </c>
      <c r="J31" s="1182"/>
      <c r="K31" s="843"/>
      <c r="L31" s="843"/>
      <c r="M31" s="843"/>
      <c r="N31" s="851"/>
      <c r="O31" s="599"/>
      <c r="P31" s="839"/>
      <c r="Q31" s="1172"/>
      <c r="R31" s="1172"/>
      <c r="S31" s="1172"/>
      <c r="W31" s="8"/>
      <c r="X31" s="8"/>
      <c r="Y31" s="1178" t="s">
        <v>919</v>
      </c>
      <c r="Z31" s="1179"/>
      <c r="AA31" s="1160" t="s">
        <v>699</v>
      </c>
      <c r="AB31" s="1076"/>
      <c r="AC31" s="1076"/>
      <c r="AD31" s="47"/>
      <c r="AE31" s="47"/>
      <c r="AF31" s="47"/>
      <c r="AG31" s="47"/>
      <c r="AH31" s="216"/>
      <c r="AI31" s="49"/>
      <c r="AJ31" s="49"/>
      <c r="AK31" s="216"/>
      <c r="AL31" s="216"/>
      <c r="AO31" s="234"/>
      <c r="AP31" s="235"/>
      <c r="AQ31" s="71"/>
      <c r="AR31" s="63"/>
      <c r="AS31" s="507"/>
      <c r="AT31" s="80"/>
      <c r="AU31" s="54"/>
      <c r="AV31" s="54"/>
      <c r="AW31" s="54"/>
      <c r="AX31" s="54"/>
      <c r="AY31" s="54"/>
      <c r="AZ31" s="54"/>
      <c r="BA31" s="54"/>
      <c r="BL31" s="45"/>
      <c r="BM31" s="45"/>
      <c r="BN31" s="45"/>
      <c r="BO31" s="45"/>
      <c r="BP31" s="45"/>
      <c r="BQ31" s="45"/>
      <c r="BR31" s="45"/>
      <c r="BS31" s="45"/>
      <c r="GD31" s="506"/>
      <c r="GE31" s="506"/>
      <c r="GF31" s="506"/>
      <c r="GG31" s="506"/>
      <c r="GH31" s="506"/>
      <c r="GI31" s="506"/>
      <c r="GJ31" s="506"/>
      <c r="GK31" s="506"/>
      <c r="GL31" s="506"/>
      <c r="GM31" s="506"/>
      <c r="GN31" s="506"/>
      <c r="GO31" s="506"/>
      <c r="GP31" s="506"/>
      <c r="GQ31" s="506"/>
      <c r="GR31" s="506"/>
      <c r="GS31" s="506"/>
      <c r="GT31" s="506"/>
    </row>
    <row r="32" spans="1:236" ht="20.25" customHeight="1" x14ac:dyDescent="0.3">
      <c r="A32" s="8"/>
      <c r="B32" s="386"/>
      <c r="C32" s="595"/>
      <c r="D32" s="490"/>
      <c r="E32" s="1181">
        <v>-141</v>
      </c>
      <c r="F32" s="1182"/>
      <c r="G32" s="854"/>
      <c r="H32" s="855"/>
      <c r="I32" s="1173" t="s">
        <v>940</v>
      </c>
      <c r="J32" s="1174"/>
      <c r="K32" s="856"/>
      <c r="L32" s="857"/>
      <c r="M32" s="1208">
        <v>-142</v>
      </c>
      <c r="N32" s="1182"/>
      <c r="O32" s="600"/>
      <c r="P32" s="492"/>
      <c r="Q32" s="491"/>
      <c r="R32" s="1180">
        <v>44399</v>
      </c>
      <c r="S32" s="1076"/>
      <c r="T32" s="1175"/>
      <c r="U32" s="1175"/>
      <c r="W32" s="8"/>
      <c r="X32" s="1162" t="s">
        <v>938</v>
      </c>
      <c r="Y32" s="1162"/>
      <c r="Z32" s="1162" t="s">
        <v>939</v>
      </c>
      <c r="AA32" s="1162"/>
      <c r="AB32" s="8"/>
      <c r="AC32" s="8"/>
      <c r="AD32" s="59"/>
      <c r="AE32" s="59"/>
      <c r="AF32" s="59"/>
      <c r="AG32" s="54"/>
      <c r="AH32" s="54"/>
      <c r="AI32" s="55"/>
      <c r="AJ32" s="51"/>
      <c r="AK32" s="74"/>
      <c r="AL32" s="81"/>
      <c r="AO32" s="234"/>
      <c r="AP32" s="240"/>
      <c r="AQ32" s="54"/>
      <c r="AR32" s="54"/>
      <c r="AS32" s="54"/>
      <c r="AT32" s="54"/>
      <c r="AU32" s="46"/>
      <c r="AV32" s="46"/>
      <c r="AW32" s="46"/>
      <c r="AX32" s="46"/>
      <c r="AY32" s="46"/>
      <c r="AZ32" s="46"/>
      <c r="BA32" s="46"/>
      <c r="BB32" s="45"/>
      <c r="BC32" s="45"/>
      <c r="BD32" s="45"/>
      <c r="BE32" s="45"/>
      <c r="BT32" s="506"/>
      <c r="BU32" s="506"/>
      <c r="BV32" s="506"/>
      <c r="BW32" s="506"/>
      <c r="BX32" s="506"/>
      <c r="BY32" s="506"/>
      <c r="BZ32" s="506"/>
      <c r="CA32" s="506"/>
      <c r="CB32" s="506"/>
      <c r="CC32" s="506"/>
      <c r="CD32" s="506"/>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row>
    <row r="33" spans="1:252" ht="20.25" customHeight="1" thickBot="1" x14ac:dyDescent="0.35">
      <c r="A33" s="8"/>
      <c r="B33" s="386"/>
      <c r="C33" s="845"/>
      <c r="D33" s="84"/>
      <c r="E33" s="1183" t="s">
        <v>943</v>
      </c>
      <c r="F33" s="1184"/>
      <c r="G33" s="846"/>
      <c r="H33" s="843"/>
      <c r="I33" s="843"/>
      <c r="J33" s="843"/>
      <c r="K33" s="845"/>
      <c r="L33" s="84"/>
      <c r="M33" s="1183" t="s">
        <v>944</v>
      </c>
      <c r="N33" s="1184"/>
      <c r="O33" s="846"/>
      <c r="P33" s="843"/>
      <c r="Q33" s="838"/>
      <c r="R33" s="1160" t="s">
        <v>470</v>
      </c>
      <c r="S33" s="1076"/>
      <c r="T33" s="1076"/>
      <c r="U33" s="1076"/>
      <c r="V33" s="8"/>
      <c r="W33" s="8"/>
      <c r="X33" s="1162"/>
      <c r="Y33" s="1162"/>
      <c r="Z33" s="1162"/>
      <c r="AA33" s="1162"/>
      <c r="AB33" s="167"/>
      <c r="AC33" s="59"/>
      <c r="AD33" s="59"/>
      <c r="AE33" s="59"/>
      <c r="AF33" s="59"/>
      <c r="AG33" s="54"/>
      <c r="AH33" s="54"/>
      <c r="AI33" s="55"/>
      <c r="AJ33" s="51"/>
      <c r="AK33" s="74"/>
      <c r="AL33" s="11"/>
      <c r="AO33" s="234"/>
      <c r="AP33" s="240"/>
      <c r="AQ33" s="54"/>
      <c r="AR33" s="54"/>
      <c r="AS33" s="54"/>
      <c r="AT33" s="54"/>
      <c r="AU33" s="46"/>
      <c r="AV33" s="46"/>
      <c r="AW33" s="46"/>
      <c r="AX33" s="46"/>
      <c r="AY33" s="46"/>
      <c r="AZ33" s="46"/>
      <c r="BA33" s="46"/>
      <c r="BB33" s="45"/>
      <c r="BC33" s="45"/>
      <c r="BD33" s="45"/>
      <c r="BE33" s="45"/>
      <c r="BT33" s="506"/>
      <c r="BU33" s="506"/>
      <c r="BV33" s="506"/>
      <c r="BW33" s="506"/>
      <c r="BX33" s="506"/>
      <c r="BY33" s="506"/>
      <c r="BZ33" s="506"/>
      <c r="CA33" s="506"/>
      <c r="CB33" s="506"/>
      <c r="CC33" s="506"/>
      <c r="CD33" s="506"/>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row>
    <row r="34" spans="1:252" ht="20.25" customHeight="1" x14ac:dyDescent="0.25">
      <c r="A34" s="8"/>
      <c r="B34" s="840"/>
      <c r="C34" s="1192">
        <v>-1</v>
      </c>
      <c r="D34" s="1193"/>
      <c r="E34" s="841"/>
      <c r="F34" s="840"/>
      <c r="G34" s="1192">
        <v>-3</v>
      </c>
      <c r="H34" s="1193"/>
      <c r="I34" s="842"/>
      <c r="J34" s="840"/>
      <c r="K34" s="1192">
        <v>-2</v>
      </c>
      <c r="L34" s="1193"/>
      <c r="M34" s="841"/>
      <c r="N34" s="840"/>
      <c r="O34" s="1192">
        <v>-4</v>
      </c>
      <c r="P34" s="1193"/>
      <c r="Q34" s="842"/>
      <c r="R34" s="1155">
        <v>44353</v>
      </c>
      <c r="S34" s="1175"/>
      <c r="T34" s="1175"/>
      <c r="U34" s="1175"/>
      <c r="V34" s="8"/>
      <c r="W34" s="8"/>
      <c r="X34" s="202"/>
      <c r="Y34" s="78"/>
      <c r="Z34" s="47"/>
      <c r="AA34" s="47"/>
      <c r="AB34" s="168"/>
      <c r="AC34" s="168"/>
      <c r="AD34" s="168"/>
      <c r="AE34" s="168"/>
      <c r="AF34" s="168"/>
      <c r="AG34" s="54"/>
      <c r="AH34" s="54"/>
      <c r="AI34" s="54"/>
      <c r="AJ34" s="54"/>
      <c r="AK34" s="54"/>
      <c r="AL34" s="54"/>
      <c r="AO34" s="240"/>
      <c r="AP34" s="241"/>
      <c r="AQ34" s="54"/>
      <c r="AR34" s="167"/>
      <c r="AS34" s="59"/>
      <c r="AT34" s="59"/>
      <c r="AU34" s="59"/>
      <c r="AV34" s="59"/>
      <c r="AW34" s="54"/>
      <c r="AX34" s="54"/>
      <c r="AY34" s="55"/>
      <c r="AZ34" s="51"/>
      <c r="BA34" s="74"/>
      <c r="BB34" s="52"/>
      <c r="BC34" s="216"/>
      <c r="BD34" s="216"/>
      <c r="BE34" s="216"/>
      <c r="BF34" s="45"/>
      <c r="BG34" s="45"/>
      <c r="BH34" s="45"/>
      <c r="BI34" s="45"/>
      <c r="BJ34" s="45"/>
      <c r="BR34" s="45"/>
      <c r="BT34" s="506"/>
      <c r="BV34" s="506"/>
      <c r="BW34" s="506"/>
      <c r="BX34" s="506"/>
      <c r="BY34" s="506"/>
      <c r="BZ34" s="506"/>
      <c r="CA34" s="506"/>
      <c r="CB34" s="506"/>
      <c r="CC34" s="506"/>
      <c r="CD34" s="506"/>
      <c r="CE34" s="506"/>
      <c r="CF34" s="506"/>
      <c r="CG34" s="506"/>
      <c r="CH34" s="506"/>
      <c r="CI34" s="506"/>
      <c r="CJ34" s="506"/>
      <c r="CK34" s="506"/>
      <c r="CL34" s="506"/>
      <c r="CM34" s="506"/>
      <c r="CN34" s="506"/>
      <c r="CO34" s="506"/>
      <c r="CP34" s="506"/>
      <c r="CQ34" s="506"/>
      <c r="CR34" s="506"/>
      <c r="CS34" s="506"/>
      <c r="CT34" s="506"/>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c r="IC34" s="45"/>
      <c r="ID34" s="45"/>
      <c r="IE34" s="45"/>
      <c r="IF34" s="45"/>
      <c r="IG34" s="45"/>
      <c r="IH34" s="45"/>
      <c r="II34" s="45"/>
      <c r="IJ34" s="45"/>
      <c r="IK34" s="45"/>
      <c r="IL34" s="45"/>
      <c r="IM34" s="45"/>
      <c r="IN34" s="45"/>
      <c r="IO34" s="45"/>
      <c r="IP34" s="45"/>
      <c r="IQ34" s="45"/>
      <c r="IR34" s="45"/>
    </row>
    <row r="35" spans="1:252" ht="20.25" customHeight="1" x14ac:dyDescent="0.25">
      <c r="A35" s="8"/>
      <c r="B35" s="221"/>
      <c r="C35" s="1166" t="s">
        <v>583</v>
      </c>
      <c r="D35" s="1167"/>
      <c r="E35" s="843"/>
      <c r="F35" s="221"/>
      <c r="G35" s="1166" t="s">
        <v>586</v>
      </c>
      <c r="H35" s="1167"/>
      <c r="I35" s="843"/>
      <c r="J35" s="221"/>
      <c r="K35" s="1166" t="s">
        <v>584</v>
      </c>
      <c r="L35" s="1167"/>
      <c r="M35" s="843"/>
      <c r="N35" s="221"/>
      <c r="O35" s="1166" t="s">
        <v>585</v>
      </c>
      <c r="P35" s="1167"/>
      <c r="Q35" s="843"/>
      <c r="R35" s="1076" t="s">
        <v>582</v>
      </c>
      <c r="S35" s="1076"/>
      <c r="T35" s="1076"/>
      <c r="U35" s="1076"/>
      <c r="V35" s="8"/>
      <c r="W35" s="8"/>
      <c r="X35" s="8"/>
      <c r="Y35" s="221"/>
      <c r="Z35" s="49"/>
      <c r="AA35" s="49"/>
      <c r="AB35" s="55"/>
      <c r="AC35" s="67"/>
      <c r="AD35" s="67"/>
      <c r="AE35" s="55"/>
      <c r="AF35" s="55"/>
      <c r="AG35" s="55"/>
      <c r="AH35" s="54"/>
      <c r="AI35" s="54"/>
      <c r="AP35" s="241"/>
      <c r="AQ35" s="82"/>
      <c r="AR35" s="82"/>
      <c r="AS35" s="53"/>
      <c r="AT35" s="53"/>
      <c r="AU35" s="155"/>
      <c r="AV35" s="155"/>
      <c r="AW35" s="54"/>
      <c r="AX35" s="54"/>
      <c r="AY35" s="54"/>
      <c r="AZ35" s="54"/>
      <c r="BA35" s="216"/>
      <c r="BB35" s="216"/>
      <c r="BC35" s="216"/>
      <c r="BD35" s="81"/>
      <c r="BE35" s="216"/>
      <c r="BF35" s="45"/>
      <c r="BG35" s="45"/>
      <c r="BH35" s="45"/>
      <c r="BI35" s="45"/>
      <c r="BJ35" s="45"/>
      <c r="BR35" s="45"/>
      <c r="BT35" s="506"/>
      <c r="BV35" s="506"/>
      <c r="BW35" s="506"/>
      <c r="BX35" s="506"/>
      <c r="BY35" s="506"/>
      <c r="BZ35" s="506"/>
      <c r="CA35" s="506"/>
      <c r="CB35" s="506"/>
      <c r="CC35" s="506"/>
      <c r="CD35" s="506"/>
      <c r="CE35" s="506"/>
      <c r="CF35" s="506"/>
      <c r="CG35" s="506"/>
      <c r="CH35" s="506"/>
      <c r="CI35" s="506"/>
      <c r="CJ35" s="506"/>
      <c r="CK35" s="506"/>
      <c r="CL35" s="506"/>
      <c r="CM35" s="506"/>
      <c r="CN35" s="506"/>
      <c r="CO35" s="506"/>
      <c r="CP35" s="506"/>
      <c r="CQ35" s="506"/>
      <c r="CR35" s="506"/>
      <c r="CS35" s="506"/>
      <c r="CT35" s="506"/>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c r="IC35" s="45"/>
      <c r="ID35" s="45"/>
      <c r="IE35" s="45"/>
      <c r="IF35" s="45"/>
      <c r="IG35" s="45"/>
      <c r="IH35" s="45"/>
      <c r="II35" s="45"/>
      <c r="IJ35" s="45"/>
      <c r="IK35" s="45"/>
      <c r="IL35" s="45"/>
      <c r="IM35" s="45"/>
      <c r="IN35" s="45"/>
      <c r="IO35" s="45"/>
      <c r="IP35" s="45"/>
      <c r="IQ35" s="45"/>
      <c r="IR35" s="45"/>
    </row>
    <row r="36" spans="1:252" ht="20.25" customHeight="1" x14ac:dyDescent="0.25">
      <c r="A36" s="8"/>
      <c r="B36" s="1199" t="s">
        <v>1050</v>
      </c>
      <c r="C36" s="1199"/>
      <c r="D36" s="1199" t="s">
        <v>1038</v>
      </c>
      <c r="E36" s="1199"/>
      <c r="F36" s="1199" t="s">
        <v>1051</v>
      </c>
      <c r="G36" s="1199"/>
      <c r="H36" s="1199" t="s">
        <v>1052</v>
      </c>
      <c r="I36" s="1199"/>
      <c r="J36" s="1199" t="s">
        <v>1053</v>
      </c>
      <c r="K36" s="1199"/>
      <c r="L36" s="1199" t="s">
        <v>1054</v>
      </c>
      <c r="M36" s="1199"/>
      <c r="N36" s="1199" t="s">
        <v>1055</v>
      </c>
      <c r="O36" s="1199"/>
      <c r="P36" s="1199" t="s">
        <v>1039</v>
      </c>
      <c r="Q36" s="1199"/>
      <c r="R36" s="8"/>
      <c r="S36" s="8"/>
      <c r="T36" s="8"/>
      <c r="U36" s="8"/>
      <c r="V36" s="8"/>
      <c r="W36" s="8"/>
      <c r="X36" s="8"/>
      <c r="Y36" s="221"/>
      <c r="Z36" s="49"/>
      <c r="AA36" s="49"/>
      <c r="AB36" s="55"/>
      <c r="AC36" s="67"/>
      <c r="AD36" s="67"/>
      <c r="AE36" s="55"/>
      <c r="AF36" s="55"/>
      <c r="AG36" s="55"/>
      <c r="AH36" s="54"/>
      <c r="AI36" s="54"/>
      <c r="AP36" s="241"/>
      <c r="AQ36" s="82"/>
      <c r="AR36" s="82"/>
      <c r="AS36" s="53"/>
      <c r="AT36" s="53"/>
      <c r="AU36" s="155"/>
      <c r="AV36" s="155"/>
      <c r="AW36" s="54"/>
      <c r="AX36" s="54"/>
      <c r="AY36" s="54"/>
      <c r="AZ36" s="54"/>
      <c r="BA36" s="216"/>
      <c r="BB36" s="216"/>
      <c r="BC36" s="216"/>
      <c r="BD36" s="81"/>
      <c r="BE36" s="216"/>
      <c r="BF36" s="45"/>
      <c r="BG36" s="45"/>
      <c r="BH36" s="45"/>
      <c r="BI36" s="45"/>
      <c r="BJ36" s="45"/>
      <c r="BR36" s="45"/>
      <c r="BT36" s="506"/>
      <c r="BV36" s="506"/>
      <c r="BW36" s="506"/>
      <c r="BX36" s="506"/>
      <c r="BY36" s="506"/>
      <c r="BZ36" s="506"/>
      <c r="CA36" s="506"/>
      <c r="CB36" s="506"/>
      <c r="CC36" s="506"/>
      <c r="CD36" s="506"/>
      <c r="CE36" s="506"/>
      <c r="CF36" s="506"/>
      <c r="CG36" s="506"/>
      <c r="CH36" s="506"/>
      <c r="CI36" s="506"/>
      <c r="CJ36" s="506"/>
      <c r="CK36" s="506"/>
      <c r="CL36" s="506"/>
      <c r="CM36" s="506"/>
      <c r="CN36" s="506"/>
      <c r="CO36" s="506"/>
      <c r="CP36" s="506"/>
      <c r="CQ36" s="506"/>
      <c r="CR36" s="506"/>
      <c r="CS36" s="506"/>
      <c r="CT36" s="506"/>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row>
    <row r="37" spans="1:252" ht="20.25" customHeight="1" x14ac:dyDescent="0.25">
      <c r="A37" s="8"/>
      <c r="B37" s="1199"/>
      <c r="C37" s="1199"/>
      <c r="D37" s="1199"/>
      <c r="E37" s="1199"/>
      <c r="F37" s="1199"/>
      <c r="G37" s="1199"/>
      <c r="H37" s="1199"/>
      <c r="I37" s="1199"/>
      <c r="J37" s="1199"/>
      <c r="K37" s="1199"/>
      <c r="L37" s="1199"/>
      <c r="M37" s="1199"/>
      <c r="N37" s="1199"/>
      <c r="O37" s="1199"/>
      <c r="P37" s="1199"/>
      <c r="Q37" s="1199"/>
      <c r="R37" s="8"/>
      <c r="S37" s="8"/>
      <c r="T37" s="8"/>
      <c r="U37" s="8"/>
      <c r="V37" s="8"/>
      <c r="W37" s="8"/>
      <c r="X37" s="8"/>
      <c r="Y37" s="221"/>
      <c r="Z37" s="49"/>
      <c r="AA37" s="49"/>
      <c r="AB37" s="55"/>
      <c r="AC37" s="67"/>
      <c r="AD37" s="67"/>
      <c r="AE37" s="55"/>
      <c r="AF37" s="55"/>
      <c r="AG37" s="55"/>
      <c r="AH37" s="54"/>
      <c r="AI37" s="54"/>
      <c r="AP37" s="241"/>
      <c r="AQ37" s="82"/>
      <c r="AR37" s="82"/>
      <c r="AS37" s="53"/>
      <c r="AT37" s="53"/>
      <c r="AU37" s="155"/>
      <c r="AV37" s="155"/>
      <c r="AW37" s="54"/>
      <c r="AX37" s="54"/>
      <c r="AY37" s="54"/>
      <c r="AZ37" s="54"/>
      <c r="BA37" s="216"/>
      <c r="BB37" s="216"/>
      <c r="BC37" s="216"/>
      <c r="BD37" s="81"/>
      <c r="BE37" s="216"/>
      <c r="BF37" s="45"/>
      <c r="BG37" s="45"/>
      <c r="BH37" s="45"/>
      <c r="BI37" s="45"/>
      <c r="BJ37" s="45"/>
      <c r="BR37" s="45"/>
      <c r="BT37" s="506"/>
      <c r="BV37" s="506"/>
      <c r="BW37" s="506"/>
      <c r="BX37" s="506"/>
      <c r="BY37" s="506"/>
      <c r="BZ37" s="506"/>
      <c r="CA37" s="506"/>
      <c r="CB37" s="506"/>
      <c r="CC37" s="506"/>
      <c r="CD37" s="506"/>
      <c r="CE37" s="506"/>
      <c r="CF37" s="506"/>
      <c r="CG37" s="506"/>
      <c r="CH37" s="506"/>
      <c r="CI37" s="506"/>
      <c r="CJ37" s="506"/>
      <c r="CK37" s="506"/>
      <c r="CL37" s="506"/>
      <c r="CM37" s="506"/>
      <c r="CN37" s="506"/>
      <c r="CO37" s="506"/>
      <c r="CP37" s="506"/>
      <c r="CQ37" s="506"/>
      <c r="CR37" s="506"/>
      <c r="CS37" s="506"/>
      <c r="CT37" s="506"/>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c r="IC37" s="45"/>
      <c r="ID37" s="45"/>
      <c r="IE37" s="45"/>
      <c r="IF37" s="45"/>
      <c r="IG37" s="45"/>
      <c r="IH37" s="45"/>
      <c r="II37" s="45"/>
      <c r="IJ37" s="45"/>
      <c r="IK37" s="45"/>
      <c r="IL37" s="45"/>
      <c r="IM37" s="45"/>
      <c r="IN37" s="45"/>
      <c r="IO37" s="45"/>
      <c r="IP37" s="45"/>
      <c r="IQ37" s="45"/>
      <c r="IR37" s="45"/>
    </row>
    <row r="38" spans="1:252" ht="15" customHeight="1" x14ac:dyDescent="0.3">
      <c r="A38" s="8"/>
      <c r="B38" s="491"/>
      <c r="C38" s="763"/>
      <c r="D38" s="763"/>
      <c r="E38" s="386"/>
      <c r="F38" s="491"/>
      <c r="G38" s="763"/>
      <c r="H38" s="763"/>
      <c r="I38" s="491"/>
      <c r="J38" s="491"/>
      <c r="K38" s="763"/>
      <c r="L38" s="763"/>
      <c r="M38" s="386"/>
      <c r="N38" s="491"/>
      <c r="O38" s="763"/>
      <c r="P38" s="763"/>
      <c r="Q38" s="491"/>
      <c r="R38" s="8"/>
      <c r="S38" s="8"/>
      <c r="T38" s="8"/>
      <c r="U38" s="8"/>
      <c r="V38" s="8"/>
      <c r="W38" s="8"/>
      <c r="X38" s="8"/>
      <c r="Y38" s="159"/>
      <c r="Z38" s="82"/>
      <c r="AA38" s="82"/>
      <c r="AB38" s="82"/>
      <c r="AC38" s="82"/>
      <c r="AD38" s="82"/>
      <c r="AE38" s="82"/>
      <c r="AF38" s="82"/>
      <c r="AG38" s="82"/>
      <c r="AH38" s="82"/>
      <c r="AI38" s="82"/>
      <c r="AP38" s="243"/>
      <c r="AQ38" s="45"/>
      <c r="AR38" s="45"/>
      <c r="AS38" s="45"/>
      <c r="AT38" s="45"/>
      <c r="BB38" s="45"/>
      <c r="BE38" s="45"/>
      <c r="BT38" s="506"/>
      <c r="BU38" s="506"/>
      <c r="BV38" s="506"/>
      <c r="BW38" s="506"/>
      <c r="BX38" s="506"/>
      <c r="BY38" s="506"/>
      <c r="BZ38" s="506"/>
      <c r="CA38" s="506"/>
      <c r="CB38" s="506"/>
      <c r="CC38" s="506"/>
      <c r="CD38" s="506"/>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row>
    <row r="39" spans="1:252" ht="15" customHeight="1" x14ac:dyDescent="0.25">
      <c r="A39" s="82"/>
      <c r="B39" s="82"/>
      <c r="C39" s="82"/>
      <c r="E39" s="1163" t="s">
        <v>698</v>
      </c>
      <c r="F39" s="1163"/>
      <c r="G39" s="82"/>
      <c r="K39" s="82"/>
      <c r="M39" s="55"/>
      <c r="N39" s="55"/>
      <c r="O39" s="82"/>
      <c r="P39" s="67"/>
      <c r="Q39" s="55"/>
      <c r="R39" s="54"/>
      <c r="S39" s="82"/>
      <c r="T39" s="54"/>
      <c r="U39" s="55"/>
      <c r="V39" s="165"/>
      <c r="W39" s="159"/>
      <c r="X39" s="159"/>
      <c r="Y39" s="55"/>
      <c r="Z39" s="82"/>
      <c r="AA39" s="82"/>
      <c r="AB39" s="82"/>
      <c r="AC39" s="82"/>
      <c r="AD39" s="82"/>
      <c r="AE39" s="82"/>
      <c r="AF39" s="82"/>
      <c r="AG39" s="82"/>
      <c r="AH39" s="82"/>
      <c r="AI39" s="82"/>
      <c r="AP39" s="45"/>
      <c r="AQ39" s="45"/>
      <c r="AR39" s="45"/>
      <c r="AS39" s="45"/>
      <c r="AT39" s="45"/>
      <c r="BB39" s="45"/>
      <c r="BE39" s="45"/>
      <c r="BT39" s="506"/>
      <c r="BU39" s="506"/>
      <c r="BV39" s="506"/>
      <c r="BW39" s="506"/>
      <c r="BX39" s="506"/>
      <c r="BY39" s="506"/>
      <c r="BZ39" s="506"/>
      <c r="CA39" s="506"/>
      <c r="CB39" s="506"/>
      <c r="CC39" s="506"/>
      <c r="CD39" s="506"/>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row>
    <row r="40" spans="1:252" ht="15" customHeight="1" thickBot="1" x14ac:dyDescent="0.35">
      <c r="A40" s="8"/>
      <c r="B40" s="386"/>
      <c r="C40" s="386"/>
      <c r="D40" s="386"/>
      <c r="E40" s="386"/>
      <c r="F40" s="598"/>
      <c r="G40" s="599"/>
      <c r="H40" s="382"/>
      <c r="I40" s="368"/>
      <c r="J40" s="76"/>
      <c r="K40" s="76"/>
      <c r="L40" s="386"/>
      <c r="M40" s="386"/>
      <c r="N40" s="491"/>
      <c r="O40" s="491"/>
      <c r="P40" s="491"/>
      <c r="Q40" s="55"/>
      <c r="R40" s="54"/>
      <c r="S40" s="82"/>
      <c r="T40" s="54"/>
      <c r="U40" s="55"/>
      <c r="V40" s="165"/>
      <c r="W40" s="76"/>
      <c r="X40" s="76"/>
      <c r="Y40" s="76"/>
      <c r="Z40" s="76"/>
      <c r="AA40" s="167"/>
      <c r="AB40" s="167"/>
      <c r="AC40" s="59"/>
      <c r="AD40" s="59"/>
      <c r="AE40" s="59"/>
      <c r="AF40" s="59"/>
      <c r="AG40" s="54"/>
      <c r="AH40" s="54"/>
      <c r="AI40" s="55"/>
      <c r="AJ40" s="81"/>
      <c r="AK40" s="81"/>
      <c r="AL40" s="81"/>
      <c r="AO40" s="216"/>
      <c r="AP40" s="45"/>
      <c r="AQ40" s="45"/>
      <c r="AR40" s="45"/>
      <c r="AS40" s="45"/>
      <c r="AT40" s="45"/>
      <c r="BB40" s="45"/>
      <c r="BE40" s="45"/>
      <c r="BT40" s="506"/>
      <c r="BU40" s="506"/>
      <c r="BV40" s="506"/>
      <c r="BW40" s="506"/>
      <c r="BX40" s="506"/>
      <c r="BY40" s="506"/>
      <c r="BZ40" s="506"/>
      <c r="CA40" s="506"/>
      <c r="CB40" s="506"/>
      <c r="CC40" s="506"/>
      <c r="CD40" s="506"/>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row>
    <row r="41" spans="1:252" ht="15" customHeight="1" x14ac:dyDescent="0.3">
      <c r="A41" s="8"/>
      <c r="B41" s="386"/>
      <c r="C41" s="595"/>
      <c r="D41" s="490"/>
      <c r="E41" s="1181">
        <v>-396</v>
      </c>
      <c r="F41" s="1182"/>
      <c r="G41" s="600"/>
      <c r="H41" s="876"/>
      <c r="I41" s="1155">
        <v>44472</v>
      </c>
      <c r="J41" s="1155"/>
      <c r="K41" s="1155"/>
      <c r="L41" s="8"/>
      <c r="M41" s="492"/>
      <c r="N41" s="806"/>
      <c r="O41" s="1104"/>
      <c r="P41" s="1104"/>
      <c r="Q41" s="1163" t="s">
        <v>706</v>
      </c>
      <c r="R41" s="1163"/>
      <c r="S41" s="368"/>
      <c r="T41" s="59"/>
      <c r="U41" s="76"/>
      <c r="V41" s="76"/>
      <c r="W41" s="76"/>
      <c r="X41" s="76"/>
      <c r="Y41" s="76"/>
      <c r="Z41" s="76"/>
      <c r="AA41" s="167"/>
      <c r="AB41" s="167"/>
      <c r="AC41" s="59"/>
      <c r="AD41" s="59"/>
      <c r="AE41" s="59"/>
      <c r="AF41" s="59"/>
      <c r="AG41" s="54"/>
      <c r="AH41" s="54"/>
      <c r="AI41" s="55"/>
      <c r="AJ41" s="221"/>
      <c r="AK41" s="11"/>
      <c r="AL41" s="11"/>
      <c r="AO41" s="216"/>
      <c r="AP41" s="45"/>
      <c r="AQ41" s="45"/>
      <c r="AR41" s="45"/>
      <c r="AS41" s="45"/>
      <c r="AT41" s="45"/>
      <c r="BB41" s="45"/>
      <c r="BE41" s="45"/>
      <c r="BT41" s="506"/>
      <c r="BU41" s="506"/>
      <c r="BV41" s="506"/>
      <c r="BW41" s="506"/>
      <c r="BX41" s="506"/>
      <c r="BY41" s="506"/>
      <c r="BZ41" s="506"/>
      <c r="CA41" s="506"/>
      <c r="CB41" s="506"/>
      <c r="CC41" s="506"/>
      <c r="CD41" s="506"/>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row>
    <row r="42" spans="1:252" s="163" customFormat="1" ht="20.25" customHeight="1" thickBot="1" x14ac:dyDescent="0.35">
      <c r="A42" s="8"/>
      <c r="B42" s="386"/>
      <c r="C42" s="596"/>
      <c r="D42" s="425"/>
      <c r="E42" s="1183" t="s">
        <v>917</v>
      </c>
      <c r="F42" s="1184"/>
      <c r="G42" s="601"/>
      <c r="H42" s="386"/>
      <c r="I42" s="1168" t="s">
        <v>699</v>
      </c>
      <c r="J42" s="1169"/>
      <c r="K42" s="1169"/>
      <c r="L42" s="8"/>
      <c r="Q42" s="879"/>
      <c r="R42" s="425"/>
      <c r="S42" s="276"/>
      <c r="T42" s="276"/>
      <c r="U42" s="276"/>
      <c r="V42" s="276"/>
      <c r="W42" s="64"/>
      <c r="X42" s="64"/>
      <c r="Y42" s="166"/>
      <c r="Z42" s="64"/>
      <c r="AA42" s="64"/>
      <c r="AB42" s="166"/>
      <c r="AC42" s="64"/>
      <c r="AD42" s="64"/>
      <c r="AE42" s="64"/>
      <c r="AF42" s="64"/>
      <c r="AG42" s="64"/>
      <c r="AH42" s="47"/>
      <c r="AI42" s="225"/>
      <c r="AJ42" s="225"/>
      <c r="AK42" s="239"/>
      <c r="AL42" s="235"/>
      <c r="AM42" s="70"/>
      <c r="AN42" s="70"/>
      <c r="AO42" s="70"/>
      <c r="AP42" s="46"/>
      <c r="AQ42" s="60"/>
      <c r="AR42" s="70"/>
      <c r="AS42" s="70"/>
      <c r="AT42" s="70"/>
      <c r="AU42" s="70"/>
      <c r="AV42" s="70"/>
      <c r="AW42" s="4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row>
    <row r="43" spans="1:252" s="163" customFormat="1" ht="15" customHeight="1" x14ac:dyDescent="0.25">
      <c r="A43" s="8"/>
      <c r="B43" s="597"/>
      <c r="C43" s="1192">
        <v>-323</v>
      </c>
      <c r="D43" s="1193"/>
      <c r="E43" s="486"/>
      <c r="F43" s="597"/>
      <c r="G43" s="1192">
        <v>-324</v>
      </c>
      <c r="H43" s="1193"/>
      <c r="I43" s="1161">
        <v>44465</v>
      </c>
      <c r="J43" s="1155"/>
      <c r="K43" s="1155"/>
      <c r="L43" s="875"/>
      <c r="M43" s="875"/>
      <c r="N43" s="875"/>
      <c r="Q43" s="1176">
        <v>-395</v>
      </c>
      <c r="R43" s="1177"/>
      <c r="S43" s="878"/>
      <c r="T43" s="1155">
        <v>44472</v>
      </c>
      <c r="U43" s="1155"/>
      <c r="V43" s="1155"/>
      <c r="W43" s="70"/>
      <c r="X43" s="70"/>
      <c r="Y43" s="46"/>
      <c r="Z43" s="60"/>
      <c r="AA43" s="70"/>
      <c r="AB43" s="70"/>
      <c r="AC43" s="70"/>
      <c r="AD43" s="70"/>
      <c r="AE43" s="50"/>
      <c r="AF43" s="4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6"/>
      <c r="BR43" s="216"/>
      <c r="BS43" s="216"/>
      <c r="BT43" s="216"/>
      <c r="BU43" s="216"/>
      <c r="BV43" s="216"/>
      <c r="BW43" s="216"/>
      <c r="BX43" s="216"/>
      <c r="BY43" s="216"/>
      <c r="BZ43" s="216"/>
      <c r="CA43" s="216"/>
      <c r="CB43" s="216"/>
      <c r="CC43" s="216"/>
      <c r="CD43" s="216"/>
      <c r="CE43" s="216"/>
      <c r="CF43" s="216"/>
      <c r="CG43" s="216"/>
      <c r="CH43" s="216"/>
      <c r="CI43" s="216"/>
      <c r="CJ43" s="216"/>
      <c r="CK43" s="216"/>
      <c r="CL43" s="216"/>
      <c r="CM43" s="216"/>
      <c r="CN43" s="216"/>
      <c r="CO43" s="216"/>
      <c r="CP43" s="216"/>
      <c r="CQ43" s="216"/>
      <c r="CR43" s="216"/>
      <c r="CS43" s="216"/>
      <c r="CT43" s="216"/>
      <c r="CU43" s="216"/>
      <c r="CV43" s="216"/>
      <c r="CW43" s="216"/>
      <c r="CX43" s="216"/>
      <c r="CY43" s="216"/>
      <c r="CZ43" s="216"/>
      <c r="DA43" s="216"/>
      <c r="DB43" s="216"/>
      <c r="DC43" s="216"/>
      <c r="DD43" s="216"/>
      <c r="DE43" s="216"/>
      <c r="DF43" s="216"/>
      <c r="DG43" s="216"/>
      <c r="DH43" s="216"/>
      <c r="DI43" s="216"/>
      <c r="DJ43" s="216"/>
      <c r="DK43" s="216"/>
      <c r="DL43" s="216"/>
      <c r="DM43" s="216"/>
      <c r="DN43" s="216"/>
      <c r="DO43" s="216"/>
      <c r="DP43" s="216"/>
      <c r="DQ43" s="216"/>
      <c r="DR43" s="216"/>
      <c r="DS43" s="216"/>
      <c r="DT43" s="216"/>
      <c r="DU43" s="216"/>
      <c r="DV43" s="216"/>
      <c r="DW43" s="216"/>
      <c r="DX43" s="216"/>
      <c r="DY43" s="216"/>
      <c r="DZ43" s="216"/>
      <c r="EA43" s="216"/>
      <c r="EB43" s="216"/>
      <c r="EC43" s="216"/>
      <c r="ED43" s="216"/>
      <c r="EE43" s="216"/>
      <c r="EF43" s="216"/>
      <c r="EG43" s="216"/>
      <c r="EH43" s="216"/>
      <c r="EI43" s="216"/>
      <c r="EJ43" s="216"/>
      <c r="EK43" s="216"/>
      <c r="EL43" s="216"/>
      <c r="EM43" s="216"/>
      <c r="EN43" s="216"/>
      <c r="EO43" s="216"/>
      <c r="EP43" s="216"/>
      <c r="EQ43" s="216"/>
      <c r="ER43" s="216"/>
      <c r="ES43" s="216"/>
      <c r="ET43" s="216"/>
      <c r="EU43" s="216"/>
    </row>
    <row r="44" spans="1:252" s="163" customFormat="1" ht="15" customHeight="1" x14ac:dyDescent="0.25">
      <c r="A44" s="8"/>
      <c r="B44" s="597"/>
      <c r="C44" s="1166" t="s">
        <v>583</v>
      </c>
      <c r="D44" s="1167"/>
      <c r="E44" s="486"/>
      <c r="F44" s="597"/>
      <c r="G44" s="1166" t="s">
        <v>584</v>
      </c>
      <c r="H44" s="1167"/>
      <c r="I44" s="1164" t="s">
        <v>582</v>
      </c>
      <c r="J44" s="1165"/>
      <c r="K44" s="1165"/>
      <c r="L44" s="597"/>
      <c r="Q44" s="1178" t="s">
        <v>918</v>
      </c>
      <c r="R44" s="1179"/>
      <c r="S44" s="225"/>
      <c r="T44" s="1160" t="s">
        <v>699</v>
      </c>
      <c r="U44" s="1076"/>
      <c r="V44" s="1076"/>
      <c r="W44" s="70"/>
      <c r="X44" s="70"/>
      <c r="Y44" s="46"/>
      <c r="Z44" s="60"/>
      <c r="AA44" s="70"/>
      <c r="AB44" s="70"/>
      <c r="AC44" s="70"/>
      <c r="AD44" s="70"/>
      <c r="AE44" s="50"/>
      <c r="AF44" s="4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6"/>
      <c r="DJ44" s="216"/>
      <c r="DK44" s="216"/>
      <c r="DL44" s="216"/>
      <c r="DM44" s="216"/>
      <c r="DN44" s="216"/>
      <c r="DO44" s="216"/>
      <c r="DP44" s="216"/>
      <c r="DQ44" s="216"/>
      <c r="DR44" s="216"/>
      <c r="DS44" s="216"/>
      <c r="DT44" s="216"/>
      <c r="DU44" s="216"/>
      <c r="DV44" s="216"/>
      <c r="DW44" s="216"/>
      <c r="DX44" s="216"/>
      <c r="DY44" s="216"/>
      <c r="DZ44" s="216"/>
      <c r="EA44" s="216"/>
      <c r="EB44" s="216"/>
      <c r="EC44" s="216"/>
      <c r="ED44" s="216"/>
      <c r="EE44" s="216"/>
      <c r="EF44" s="216"/>
      <c r="EG44" s="216"/>
      <c r="EH44" s="216"/>
      <c r="EI44" s="216"/>
      <c r="EJ44" s="216"/>
      <c r="EK44" s="216"/>
      <c r="EL44" s="216"/>
      <c r="EM44" s="216"/>
      <c r="EN44" s="216"/>
      <c r="EO44" s="216"/>
      <c r="EP44" s="216"/>
      <c r="EQ44" s="216"/>
      <c r="ER44" s="216"/>
      <c r="ES44" s="216"/>
      <c r="ET44" s="216"/>
      <c r="EU44" s="216"/>
    </row>
    <row r="45" spans="1:252" s="163" customFormat="1" ht="15" customHeight="1" x14ac:dyDescent="0.25">
      <c r="A45" s="8"/>
      <c r="B45" s="597"/>
      <c r="C45" s="872"/>
      <c r="D45" s="873"/>
      <c r="E45" s="486"/>
      <c r="F45" s="597"/>
      <c r="G45" s="872"/>
      <c r="H45" s="873"/>
      <c r="I45" s="1164"/>
      <c r="J45" s="1165"/>
      <c r="K45" s="1165"/>
      <c r="L45" s="597"/>
      <c r="Q45" s="872"/>
      <c r="R45" s="873"/>
      <c r="S45" s="225"/>
      <c r="T45" s="234"/>
      <c r="U45" s="235"/>
      <c r="V45" s="70"/>
      <c r="W45" s="70"/>
      <c r="X45" s="70"/>
      <c r="Y45" s="46"/>
      <c r="Z45" s="60"/>
      <c r="AA45" s="70"/>
      <c r="AB45" s="70"/>
      <c r="AC45" s="70"/>
      <c r="AD45" s="70"/>
      <c r="AE45" s="50"/>
      <c r="AF45" s="4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6"/>
      <c r="BR45" s="216"/>
      <c r="BS45" s="216"/>
      <c r="BT45" s="216"/>
      <c r="BU45" s="216"/>
      <c r="BV45" s="216"/>
      <c r="BW45" s="216"/>
      <c r="BX45" s="216"/>
      <c r="BY45" s="216"/>
      <c r="BZ45" s="216"/>
      <c r="CA45" s="216"/>
      <c r="CB45" s="216"/>
      <c r="CC45" s="216"/>
      <c r="CD45" s="216"/>
      <c r="CE45" s="216"/>
      <c r="CF45" s="216"/>
      <c r="CG45" s="216"/>
      <c r="CH45" s="216"/>
      <c r="CI45" s="216"/>
      <c r="CJ45" s="216"/>
      <c r="CK45" s="216"/>
      <c r="CL45" s="216"/>
      <c r="CM45" s="216"/>
      <c r="CN45" s="216"/>
      <c r="CO45" s="216"/>
      <c r="CP45" s="216"/>
      <c r="CQ45" s="216"/>
      <c r="CR45" s="216"/>
      <c r="CS45" s="216"/>
      <c r="CT45" s="216"/>
      <c r="CU45" s="216"/>
      <c r="CV45" s="216"/>
      <c r="CW45" s="216"/>
      <c r="CX45" s="216"/>
      <c r="CY45" s="216"/>
      <c r="CZ45" s="216"/>
      <c r="DA45" s="216"/>
      <c r="DB45" s="216"/>
      <c r="DC45" s="216"/>
      <c r="DD45" s="216"/>
      <c r="DE45" s="216"/>
      <c r="DF45" s="216"/>
      <c r="DG45" s="216"/>
      <c r="DH45" s="216"/>
      <c r="DI45" s="216"/>
      <c r="DJ45" s="216"/>
      <c r="DK45" s="216"/>
      <c r="DL45" s="216"/>
      <c r="DM45" s="216"/>
      <c r="DN45" s="216"/>
      <c r="DO45" s="216"/>
      <c r="DP45" s="216"/>
      <c r="DQ45" s="216"/>
      <c r="DR45" s="216"/>
      <c r="DS45" s="216"/>
      <c r="DT45" s="216"/>
      <c r="DU45" s="216"/>
      <c r="DV45" s="216"/>
      <c r="DW45" s="216"/>
      <c r="DX45" s="216"/>
      <c r="DY45" s="216"/>
      <c r="DZ45" s="216"/>
      <c r="EA45" s="216"/>
      <c r="EB45" s="216"/>
      <c r="EC45" s="216"/>
      <c r="ED45" s="216"/>
      <c r="EE45" s="216"/>
      <c r="EF45" s="216"/>
      <c r="EG45" s="216"/>
      <c r="EH45" s="216"/>
      <c r="EI45" s="216"/>
      <c r="EJ45" s="216"/>
      <c r="EK45" s="216"/>
      <c r="EL45" s="216"/>
      <c r="EM45" s="216"/>
      <c r="EN45" s="216"/>
      <c r="EO45" s="216"/>
      <c r="EP45" s="216"/>
      <c r="EQ45" s="216"/>
      <c r="ER45" s="216"/>
      <c r="ES45" s="216"/>
      <c r="ET45" s="216"/>
      <c r="EU45" s="216"/>
    </row>
    <row r="46" spans="1:252" ht="20.25" customHeight="1" x14ac:dyDescent="0.25">
      <c r="A46" s="8"/>
      <c r="B46" s="1162" t="s">
        <v>702</v>
      </c>
      <c r="C46" s="1162"/>
      <c r="D46" s="1162" t="s">
        <v>703</v>
      </c>
      <c r="E46" s="1162"/>
      <c r="F46" s="1162" t="s">
        <v>704</v>
      </c>
      <c r="G46" s="1162"/>
      <c r="H46" s="1162" t="s">
        <v>705</v>
      </c>
      <c r="I46" s="1162"/>
      <c r="J46" s="76"/>
      <c r="K46" s="76"/>
      <c r="L46" s="1196"/>
      <c r="M46" s="1196"/>
      <c r="N46" s="1196"/>
      <c r="O46" s="1196"/>
      <c r="P46" s="1162" t="s">
        <v>1056</v>
      </c>
      <c r="Q46" s="1162"/>
      <c r="R46" s="1162" t="s">
        <v>1057</v>
      </c>
      <c r="S46" s="1162"/>
      <c r="T46" s="76"/>
      <c r="U46" s="76"/>
      <c r="V46" s="76"/>
      <c r="W46" s="167"/>
      <c r="X46" s="167"/>
      <c r="Y46" s="59"/>
      <c r="Z46" s="59"/>
      <c r="AA46" s="59"/>
      <c r="AB46" s="59"/>
      <c r="AC46" s="54"/>
      <c r="AD46" s="54"/>
      <c r="AE46" s="55"/>
      <c r="AF46" s="51"/>
      <c r="AG46" s="74"/>
      <c r="AH46" s="81"/>
      <c r="AI46" s="225"/>
      <c r="AJ46" s="225"/>
      <c r="AK46" s="234"/>
      <c r="AL46" s="240"/>
      <c r="AM46" s="54"/>
      <c r="AN46" s="54"/>
      <c r="AO46" s="54"/>
      <c r="AP46" s="54"/>
      <c r="AQ46" s="46"/>
      <c r="AR46" s="46"/>
      <c r="AS46" s="46"/>
      <c r="AT46" s="46"/>
      <c r="AU46" s="46"/>
      <c r="AV46" s="46"/>
      <c r="AW46" s="46"/>
      <c r="AX46" s="45"/>
      <c r="AY46" s="45"/>
      <c r="AZ46" s="45"/>
      <c r="BA46" s="45"/>
      <c r="BT46" s="506"/>
      <c r="BU46" s="506"/>
      <c r="BV46" s="506"/>
      <c r="BW46" s="506"/>
      <c r="BX46" s="506"/>
      <c r="BY46" s="506"/>
      <c r="BZ46" s="506"/>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row>
    <row r="47" spans="1:252" ht="20.25" customHeight="1" x14ac:dyDescent="0.25">
      <c r="A47" s="8"/>
      <c r="B47" s="1162"/>
      <c r="C47" s="1162"/>
      <c r="D47" s="1162"/>
      <c r="E47" s="1162"/>
      <c r="F47" s="1162"/>
      <c r="G47" s="1162"/>
      <c r="H47" s="1162"/>
      <c r="I47" s="1162"/>
      <c r="J47" s="163"/>
      <c r="K47" s="163"/>
      <c r="L47" s="1196"/>
      <c r="M47" s="1196"/>
      <c r="N47" s="1196"/>
      <c r="O47" s="1196"/>
      <c r="P47" s="1162"/>
      <c r="Q47" s="1162"/>
      <c r="R47" s="1162"/>
      <c r="S47" s="1162"/>
      <c r="T47" s="59"/>
      <c r="U47" s="76"/>
      <c r="V47" s="76"/>
      <c r="W47" s="76"/>
      <c r="X47" s="76"/>
      <c r="Y47" s="76"/>
      <c r="Z47" s="76"/>
      <c r="AA47" s="167"/>
      <c r="AB47" s="167"/>
      <c r="AC47" s="59"/>
      <c r="AD47" s="59"/>
      <c r="AE47" s="59"/>
      <c r="AF47" s="59"/>
      <c r="AG47" s="54"/>
      <c r="AH47" s="54"/>
      <c r="AI47" s="55"/>
      <c r="AJ47" s="51"/>
      <c r="AK47" s="74"/>
      <c r="AL47" s="11"/>
      <c r="AO47" s="234"/>
      <c r="AP47" s="240"/>
      <c r="AQ47" s="54"/>
      <c r="AR47" s="54"/>
      <c r="AS47" s="54"/>
      <c r="AT47" s="54"/>
      <c r="AU47" s="46"/>
      <c r="AV47" s="46"/>
      <c r="AW47" s="46"/>
      <c r="AX47" s="46"/>
      <c r="AY47" s="46"/>
      <c r="AZ47" s="46"/>
      <c r="BA47" s="46"/>
      <c r="BB47" s="45"/>
      <c r="BC47" s="45"/>
      <c r="BD47" s="45"/>
      <c r="BE47" s="45"/>
      <c r="BT47" s="506"/>
      <c r="BU47" s="506"/>
      <c r="BV47" s="506"/>
      <c r="BW47" s="506"/>
      <c r="BX47" s="506"/>
      <c r="BY47" s="506"/>
      <c r="BZ47" s="506"/>
      <c r="CA47" s="506"/>
      <c r="CB47" s="506"/>
      <c r="CC47" s="506"/>
      <c r="CD47" s="506"/>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row>
    <row r="48" spans="1:252" s="163" customFormat="1" ht="20.25" customHeight="1" x14ac:dyDescent="0.25">
      <c r="A48" s="216"/>
      <c r="B48" s="275"/>
      <c r="C48" s="1217"/>
      <c r="D48" s="1158"/>
      <c r="E48" s="1158"/>
      <c r="F48" s="1158"/>
      <c r="G48" s="1217"/>
      <c r="H48" s="1158"/>
      <c r="I48" s="1158"/>
      <c r="J48" s="1158"/>
      <c r="K48" s="1158"/>
      <c r="L48" s="1158"/>
      <c r="M48" s="1158"/>
      <c r="N48" s="1158"/>
      <c r="O48" s="813"/>
      <c r="P48" s="813"/>
      <c r="Q48" s="874"/>
      <c r="R48" s="877"/>
      <c r="S48" s="877"/>
      <c r="T48" s="59"/>
      <c r="U48" s="76"/>
      <c r="V48" s="76"/>
      <c r="W48" s="1158"/>
      <c r="X48" s="1158"/>
      <c r="Y48" s="1158"/>
      <c r="Z48" s="1158"/>
      <c r="AA48" s="64"/>
      <c r="AB48" s="64"/>
      <c r="AC48" s="166"/>
      <c r="AD48" s="64"/>
      <c r="AE48" s="64"/>
      <c r="AF48" s="166"/>
      <c r="AG48" s="64"/>
      <c r="AH48" s="64"/>
      <c r="AI48" s="64"/>
      <c r="AJ48" s="64"/>
      <c r="AK48" s="64"/>
      <c r="AL48" s="47"/>
      <c r="AM48" s="225"/>
      <c r="AN48" s="225"/>
      <c r="AO48" s="239"/>
      <c r="AP48" s="235"/>
      <c r="AQ48" s="70"/>
      <c r="AR48" s="70"/>
      <c r="AS48" s="70"/>
      <c r="AT48" s="46"/>
      <c r="AU48" s="60"/>
      <c r="AV48" s="70"/>
      <c r="AW48" s="70"/>
      <c r="AX48" s="70"/>
      <c r="AY48" s="70"/>
      <c r="AZ48" s="70"/>
      <c r="BA48" s="46"/>
      <c r="BB48" s="216"/>
      <c r="BC48" s="216"/>
      <c r="BD48" s="216"/>
      <c r="BE48" s="216"/>
      <c r="BF48" s="216"/>
      <c r="BG48" s="216"/>
      <c r="BH48" s="216"/>
      <c r="BI48" s="216"/>
      <c r="BJ48" s="216"/>
      <c r="BK48" s="216"/>
      <c r="BL48" s="216"/>
      <c r="BM48" s="216"/>
      <c r="BN48" s="216"/>
      <c r="BO48" s="216"/>
      <c r="BP48" s="216"/>
      <c r="BQ48" s="216"/>
      <c r="BR48" s="216"/>
      <c r="BS48" s="216"/>
      <c r="BT48" s="216"/>
      <c r="BU48" s="216"/>
      <c r="BV48" s="216"/>
      <c r="BW48" s="216"/>
      <c r="BX48" s="216"/>
      <c r="BY48" s="216"/>
      <c r="BZ48" s="216"/>
      <c r="CA48" s="216"/>
      <c r="CB48" s="216"/>
      <c r="CC48" s="216"/>
      <c r="CD48" s="216"/>
      <c r="CE48" s="216"/>
      <c r="CF48" s="216"/>
      <c r="CG48" s="216"/>
      <c r="CH48" s="216"/>
      <c r="CI48" s="216"/>
      <c r="CJ48" s="216"/>
      <c r="CK48" s="216"/>
      <c r="CL48" s="216"/>
      <c r="CM48" s="216"/>
      <c r="CN48" s="216"/>
      <c r="CO48" s="216"/>
      <c r="CP48" s="216"/>
      <c r="CQ48" s="216"/>
      <c r="CR48" s="216"/>
      <c r="CS48" s="216"/>
      <c r="CT48" s="216"/>
      <c r="CU48" s="216"/>
      <c r="CV48" s="216"/>
      <c r="CW48" s="216"/>
      <c r="CX48" s="216"/>
      <c r="CY48" s="216"/>
      <c r="CZ48" s="216"/>
      <c r="DA48" s="216"/>
      <c r="DB48" s="216"/>
      <c r="DC48" s="216"/>
      <c r="DD48" s="216"/>
      <c r="DE48" s="216"/>
      <c r="DF48" s="216"/>
      <c r="DG48" s="216"/>
      <c r="DH48" s="216"/>
      <c r="DI48" s="216"/>
      <c r="DJ48" s="216"/>
      <c r="DK48" s="216"/>
      <c r="DL48" s="216"/>
      <c r="DM48" s="216"/>
      <c r="DN48" s="216"/>
      <c r="DO48" s="216"/>
      <c r="DP48" s="216"/>
      <c r="DQ48" s="216"/>
      <c r="DR48" s="216"/>
      <c r="DS48" s="216"/>
      <c r="DT48" s="216"/>
      <c r="DU48" s="216"/>
      <c r="DV48" s="216"/>
      <c r="DW48" s="216"/>
      <c r="DX48" s="216"/>
      <c r="DY48" s="216"/>
      <c r="DZ48" s="216"/>
      <c r="EA48" s="216"/>
      <c r="EB48" s="216"/>
      <c r="EC48" s="216"/>
      <c r="ED48" s="216"/>
      <c r="EE48" s="216"/>
      <c r="EF48" s="216"/>
      <c r="EG48" s="216"/>
      <c r="EH48" s="216"/>
      <c r="EI48" s="216"/>
      <c r="EJ48" s="216"/>
      <c r="EK48" s="216"/>
      <c r="EL48" s="216"/>
      <c r="EM48" s="216"/>
      <c r="EN48" s="216"/>
      <c r="EO48" s="216"/>
      <c r="EP48" s="216"/>
      <c r="EQ48" s="216"/>
      <c r="ER48" s="216"/>
      <c r="ES48" s="216"/>
      <c r="ET48" s="216"/>
      <c r="EU48" s="216"/>
      <c r="EV48" s="216"/>
      <c r="EW48" s="216"/>
      <c r="EX48" s="216"/>
      <c r="EY48" s="216"/>
      <c r="EZ48" s="216"/>
      <c r="FA48" s="216"/>
      <c r="FB48" s="216"/>
      <c r="FC48" s="216"/>
      <c r="FD48" s="216"/>
      <c r="FE48" s="216"/>
      <c r="FF48" s="216"/>
      <c r="FG48" s="216"/>
      <c r="FH48" s="216"/>
      <c r="FI48" s="216"/>
      <c r="FJ48" s="216"/>
      <c r="FK48" s="216"/>
      <c r="FL48" s="216"/>
      <c r="FM48" s="216"/>
      <c r="FN48" s="216"/>
      <c r="FO48" s="216"/>
      <c r="FP48" s="216"/>
      <c r="FQ48" s="216"/>
      <c r="FR48" s="216"/>
    </row>
    <row r="49" spans="1:236" s="163" customFormat="1" ht="20.25" customHeight="1" x14ac:dyDescent="0.25">
      <c r="A49" s="216"/>
      <c r="B49" s="228"/>
      <c r="C49" s="1218"/>
      <c r="D49" s="1218"/>
      <c r="E49" s="1218"/>
      <c r="F49" s="1218"/>
      <c r="G49" s="1194"/>
      <c r="H49" s="1194"/>
      <c r="I49" s="1194"/>
      <c r="J49" s="1194"/>
      <c r="K49" s="1209"/>
      <c r="L49" s="1209"/>
      <c r="M49" s="1209"/>
      <c r="N49" s="1209"/>
      <c r="O49" s="815"/>
      <c r="P49" s="814"/>
      <c r="Q49" s="813"/>
      <c r="R49" s="813"/>
      <c r="S49" s="1158"/>
      <c r="T49" s="1158"/>
      <c r="U49" s="1158"/>
      <c r="V49" s="1158"/>
      <c r="W49" s="1218"/>
      <c r="X49" s="1218"/>
      <c r="Y49" s="1218"/>
      <c r="Z49" s="1218"/>
      <c r="AA49" s="67"/>
      <c r="AE49" s="277"/>
      <c r="AF49" s="277"/>
      <c r="AG49" s="277"/>
      <c r="AH49" s="277"/>
      <c r="AM49" s="225"/>
      <c r="AN49" s="225"/>
      <c r="AO49" s="234"/>
      <c r="AP49" s="235"/>
      <c r="AQ49" s="70"/>
      <c r="AR49" s="70"/>
      <c r="AS49" s="70"/>
      <c r="AT49" s="46"/>
      <c r="AU49" s="60"/>
      <c r="AV49" s="70"/>
      <c r="AW49" s="70"/>
      <c r="AX49" s="70"/>
      <c r="AY49" s="70"/>
      <c r="AZ49" s="50"/>
      <c r="BA49" s="46"/>
      <c r="BB49" s="216"/>
      <c r="BC49" s="216"/>
      <c r="BD49" s="216"/>
      <c r="BE49" s="216"/>
      <c r="BF49" s="216"/>
      <c r="BG49" s="216"/>
      <c r="BH49" s="216"/>
      <c r="BI49" s="216"/>
      <c r="BJ49" s="216"/>
      <c r="BK49" s="216"/>
      <c r="BL49" s="216"/>
      <c r="BM49" s="216"/>
      <c r="BN49" s="216"/>
      <c r="BO49" s="216"/>
      <c r="BP49" s="216"/>
      <c r="BQ49" s="216"/>
      <c r="BR49" s="216"/>
      <c r="BS49" s="216"/>
      <c r="BT49" s="216"/>
      <c r="BU49" s="216"/>
      <c r="BV49" s="216"/>
      <c r="BW49" s="216"/>
      <c r="BX49" s="216"/>
      <c r="BY49" s="216"/>
      <c r="BZ49" s="216"/>
      <c r="CA49" s="216"/>
      <c r="CB49" s="216"/>
      <c r="CC49" s="216"/>
      <c r="CD49" s="216"/>
      <c r="CE49" s="216"/>
      <c r="CF49" s="216"/>
      <c r="CG49" s="216"/>
      <c r="CH49" s="216"/>
      <c r="CI49" s="216"/>
      <c r="CJ49" s="216"/>
      <c r="CK49" s="216"/>
      <c r="CL49" s="216"/>
      <c r="CM49" s="216"/>
      <c r="CN49" s="216"/>
      <c r="CO49" s="216"/>
      <c r="CP49" s="216"/>
      <c r="CQ49" s="216"/>
      <c r="CR49" s="216"/>
      <c r="CS49" s="216"/>
      <c r="CT49" s="216"/>
      <c r="CU49" s="216"/>
      <c r="CV49" s="216"/>
      <c r="CW49" s="216"/>
      <c r="CX49" s="216"/>
      <c r="CY49" s="216"/>
      <c r="CZ49" s="216"/>
      <c r="DA49" s="216"/>
      <c r="DB49" s="216"/>
      <c r="DC49" s="216"/>
      <c r="DD49" s="216"/>
      <c r="DE49" s="216"/>
      <c r="DF49" s="216"/>
      <c r="DG49" s="216"/>
      <c r="DH49" s="216"/>
      <c r="DI49" s="216"/>
      <c r="DJ49" s="216"/>
      <c r="DK49" s="216"/>
      <c r="DL49" s="216"/>
      <c r="DM49" s="216"/>
      <c r="DN49" s="216"/>
      <c r="DO49" s="216"/>
      <c r="DP49" s="216"/>
      <c r="DQ49" s="216"/>
      <c r="DR49" s="216"/>
      <c r="DS49" s="216"/>
      <c r="DT49" s="216"/>
      <c r="DU49" s="216"/>
      <c r="DV49" s="216"/>
      <c r="DW49" s="216"/>
      <c r="DX49" s="216"/>
      <c r="DY49" s="216"/>
      <c r="DZ49" s="216"/>
      <c r="EA49" s="216"/>
      <c r="EB49" s="216"/>
      <c r="EC49" s="216"/>
      <c r="ED49" s="216"/>
      <c r="EE49" s="216"/>
      <c r="EF49" s="216"/>
      <c r="EG49" s="216"/>
      <c r="EH49" s="216"/>
      <c r="EI49" s="216"/>
      <c r="EJ49" s="216"/>
      <c r="EK49" s="216"/>
      <c r="EL49" s="216"/>
      <c r="EM49" s="216"/>
      <c r="EN49" s="216"/>
      <c r="EO49" s="216"/>
      <c r="EP49" s="216"/>
      <c r="EQ49" s="216"/>
      <c r="ER49" s="216"/>
      <c r="ES49" s="216"/>
      <c r="ET49" s="216"/>
      <c r="EU49" s="216"/>
      <c r="EV49" s="216"/>
      <c r="EW49" s="216"/>
      <c r="EX49" s="216"/>
      <c r="EY49" s="216"/>
      <c r="EZ49" s="216"/>
      <c r="FA49" s="216"/>
      <c r="FB49" s="216"/>
      <c r="FC49" s="216"/>
      <c r="FD49" s="216"/>
      <c r="FE49" s="216"/>
      <c r="FF49" s="216"/>
      <c r="FG49" s="216"/>
      <c r="FH49" s="216"/>
      <c r="FI49" s="216"/>
      <c r="FJ49" s="216"/>
      <c r="FK49" s="216"/>
      <c r="FL49" s="216"/>
      <c r="FM49" s="216"/>
      <c r="FN49" s="216"/>
      <c r="FO49" s="216"/>
      <c r="FP49" s="216"/>
    </row>
    <row r="50" spans="1:236" ht="15" customHeight="1" x14ac:dyDescent="0.25">
      <c r="A50" s="162"/>
      <c r="B50" s="59"/>
      <c r="C50" s="82"/>
      <c r="G50" s="82"/>
      <c r="K50" s="82"/>
      <c r="M50" s="84"/>
      <c r="N50" s="84"/>
      <c r="O50" s="82"/>
      <c r="P50" s="55"/>
      <c r="Q50" s="814"/>
      <c r="R50" s="814"/>
      <c r="S50" s="1150"/>
      <c r="T50" s="1150"/>
      <c r="U50" s="1150"/>
      <c r="V50" s="1150"/>
      <c r="W50" s="159"/>
      <c r="X50" s="159"/>
      <c r="Y50" s="159"/>
      <c r="Z50" s="82"/>
      <c r="AA50" s="82"/>
      <c r="AB50" s="82"/>
      <c r="AC50" s="82"/>
      <c r="AD50" s="82"/>
      <c r="AE50" s="82"/>
      <c r="AF50" s="82"/>
      <c r="AG50" s="82"/>
      <c r="AH50" s="82"/>
      <c r="AI50" s="82"/>
      <c r="AJ50" s="82"/>
      <c r="AK50" s="81"/>
      <c r="AL50" s="81"/>
      <c r="AO50" s="234"/>
      <c r="AP50" s="243"/>
      <c r="AQ50" s="45"/>
      <c r="AR50" s="45"/>
      <c r="AS50" s="45"/>
      <c r="AT50" s="45"/>
      <c r="BB50" s="45"/>
      <c r="BE50" s="45"/>
      <c r="BT50" s="506"/>
      <c r="BU50" s="506"/>
      <c r="BV50" s="506"/>
      <c r="BW50" s="506"/>
      <c r="BX50" s="506"/>
      <c r="BY50" s="506"/>
      <c r="BZ50" s="506"/>
      <c r="CA50" s="506"/>
      <c r="CB50" s="506"/>
      <c r="CC50" s="506"/>
      <c r="CD50" s="506"/>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row>
    <row r="51" spans="1:236" ht="15" customHeight="1" x14ac:dyDescent="0.25">
      <c r="A51" s="162" t="s">
        <v>888</v>
      </c>
      <c r="B51" s="59"/>
      <c r="C51" s="82"/>
      <c r="G51" s="82"/>
      <c r="K51" s="82"/>
      <c r="M51" s="55"/>
      <c r="N51" s="55"/>
      <c r="O51" s="82"/>
      <c r="P51" s="67"/>
      <c r="Q51" s="55"/>
      <c r="R51" s="54"/>
      <c r="S51" s="82"/>
      <c r="T51" s="54"/>
      <c r="U51" s="159"/>
      <c r="V51" s="159"/>
      <c r="W51" s="159"/>
      <c r="X51" s="159"/>
      <c r="Y51" s="55"/>
      <c r="Z51" s="82"/>
      <c r="AA51" s="82"/>
      <c r="AB51" s="82"/>
      <c r="AC51" s="82"/>
      <c r="AD51" s="82"/>
      <c r="AE51" s="82"/>
      <c r="AF51" s="82"/>
      <c r="AG51" s="82"/>
      <c r="AH51" s="82"/>
      <c r="AI51" s="82"/>
      <c r="AJ51" s="82"/>
      <c r="AK51" s="81"/>
      <c r="AL51" s="81"/>
      <c r="AO51" s="216"/>
      <c r="AP51" s="45"/>
      <c r="AQ51" s="45"/>
      <c r="AR51" s="45"/>
      <c r="AS51" s="45"/>
      <c r="AT51" s="45"/>
      <c r="BB51" s="45"/>
      <c r="BE51" s="45"/>
      <c r="BT51" s="506"/>
      <c r="BU51" s="506"/>
      <c r="BV51" s="506"/>
      <c r="BW51" s="506"/>
      <c r="BX51" s="506"/>
      <c r="BY51" s="506"/>
      <c r="BZ51" s="506"/>
      <c r="CA51" s="506"/>
      <c r="CB51" s="506"/>
      <c r="CC51" s="506"/>
      <c r="CD51" s="506"/>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row>
    <row r="52" spans="1:236" ht="15" customHeight="1" x14ac:dyDescent="0.25">
      <c r="A52" s="162" t="s">
        <v>889</v>
      </c>
      <c r="B52" s="59"/>
      <c r="C52" s="54"/>
      <c r="D52" s="54"/>
      <c r="E52" s="54"/>
      <c r="F52" s="54"/>
      <c r="G52" s="54"/>
      <c r="H52" s="67"/>
      <c r="I52" s="67"/>
      <c r="J52" s="67"/>
      <c r="K52" s="67"/>
      <c r="L52" s="67"/>
      <c r="M52" s="55"/>
      <c r="N52" s="55"/>
      <c r="O52" s="55"/>
      <c r="P52" s="55"/>
      <c r="Q52" s="55"/>
      <c r="R52" s="54"/>
      <c r="S52" s="82"/>
      <c r="T52" s="54"/>
      <c r="U52" s="55"/>
      <c r="V52" s="165"/>
      <c r="W52" s="67"/>
      <c r="X52" s="67"/>
      <c r="Y52" s="83"/>
      <c r="Z52" s="55"/>
      <c r="AA52" s="55"/>
      <c r="AB52" s="55"/>
      <c r="AC52" s="55"/>
      <c r="AD52" s="55"/>
      <c r="AE52" s="55"/>
      <c r="AF52" s="67"/>
      <c r="AG52" s="67"/>
      <c r="AH52" s="66"/>
      <c r="AI52" s="66"/>
      <c r="AJ52" s="66"/>
      <c r="AK52" s="66"/>
      <c r="AL52" s="66"/>
      <c r="AO52" s="159"/>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FH52" s="506"/>
      <c r="FI52" s="506"/>
      <c r="FJ52" s="506"/>
      <c r="FK52" s="506"/>
      <c r="FL52" s="506"/>
      <c r="FM52" s="506"/>
      <c r="FN52" s="506"/>
      <c r="FO52" s="506"/>
      <c r="FP52" s="506"/>
      <c r="FQ52" s="506"/>
      <c r="FR52" s="506"/>
      <c r="FS52" s="506"/>
      <c r="FT52" s="506"/>
      <c r="FU52" s="506"/>
      <c r="FV52" s="506"/>
      <c r="FW52" s="506"/>
      <c r="FX52" s="506"/>
      <c r="FY52" s="506"/>
      <c r="FZ52" s="506"/>
      <c r="GA52" s="506"/>
      <c r="GB52" s="506"/>
      <c r="GC52" s="506"/>
      <c r="GD52" s="506"/>
      <c r="GE52" s="506"/>
      <c r="GF52" s="506"/>
      <c r="GG52" s="506"/>
      <c r="GH52" s="506"/>
      <c r="GI52" s="506"/>
      <c r="GJ52" s="506"/>
      <c r="GK52" s="506"/>
      <c r="GL52" s="506"/>
      <c r="GM52" s="506"/>
      <c r="GN52" s="506"/>
      <c r="GO52" s="506"/>
      <c r="GP52" s="506"/>
      <c r="GQ52" s="506"/>
      <c r="GR52" s="506"/>
      <c r="GS52" s="506"/>
      <c r="GT52" s="506"/>
    </row>
    <row r="53" spans="1:236" ht="15" customHeight="1" x14ac:dyDescent="0.25">
      <c r="A53" s="162" t="s">
        <v>890</v>
      </c>
      <c r="B53" s="59"/>
      <c r="C53" s="54"/>
      <c r="D53" s="54"/>
      <c r="E53" s="54"/>
      <c r="F53" s="54"/>
      <c r="G53" s="65"/>
      <c r="H53" s="65"/>
      <c r="I53" s="84"/>
      <c r="J53" s="84"/>
      <c r="K53" s="84"/>
      <c r="L53" s="84"/>
      <c r="M53" s="55"/>
      <c r="N53" s="55"/>
      <c r="O53" s="55"/>
      <c r="P53" s="55"/>
      <c r="Q53" s="55"/>
      <c r="R53" s="55"/>
      <c r="S53" s="55"/>
      <c r="T53" s="55"/>
      <c r="U53" s="67"/>
      <c r="V53" s="67"/>
      <c r="W53" s="84"/>
      <c r="X53" s="84"/>
      <c r="Y53" s="84"/>
      <c r="Z53" s="55"/>
      <c r="AA53" s="55"/>
      <c r="AB53" s="55"/>
      <c r="AC53" s="55"/>
      <c r="AD53" s="83"/>
      <c r="AE53" s="83"/>
      <c r="AF53" s="84"/>
      <c r="AG53" s="65"/>
      <c r="AH53" s="62"/>
      <c r="AI53" s="54"/>
      <c r="AJ53" s="54"/>
      <c r="AK53" s="54"/>
      <c r="AL53" s="159"/>
      <c r="AO53" s="54"/>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FK53" s="506"/>
      <c r="FL53" s="506"/>
      <c r="FM53" s="506"/>
      <c r="FN53" s="506"/>
      <c r="FO53" s="506"/>
      <c r="FP53" s="506"/>
      <c r="FQ53" s="506"/>
      <c r="FR53" s="506"/>
      <c r="FS53" s="506"/>
      <c r="FT53" s="506"/>
      <c r="FU53" s="506"/>
      <c r="FV53" s="506"/>
      <c r="FW53" s="506"/>
      <c r="FX53" s="506"/>
      <c r="FY53" s="506"/>
      <c r="FZ53" s="506"/>
      <c r="GA53" s="506"/>
      <c r="GB53" s="506"/>
      <c r="GC53" s="506"/>
      <c r="GD53" s="506"/>
      <c r="GE53" s="506"/>
      <c r="GF53" s="506"/>
      <c r="GG53" s="506"/>
      <c r="GH53" s="506"/>
      <c r="GI53" s="506"/>
      <c r="GJ53" s="506"/>
      <c r="GK53" s="506"/>
      <c r="GL53" s="506"/>
      <c r="GM53" s="506"/>
      <c r="GN53" s="506"/>
      <c r="GO53" s="506"/>
      <c r="GP53" s="506"/>
      <c r="GQ53" s="506"/>
      <c r="GR53" s="506"/>
      <c r="GS53" s="506"/>
      <c r="GT53" s="506"/>
    </row>
    <row r="54" spans="1:236" ht="15" customHeight="1" x14ac:dyDescent="0.25">
      <c r="A54" s="162"/>
      <c r="C54" s="66"/>
      <c r="D54" s="85"/>
      <c r="E54" s="85"/>
      <c r="F54" s="55"/>
      <c r="G54" s="55"/>
      <c r="H54" s="55"/>
      <c r="I54" s="55"/>
      <c r="J54" s="55"/>
      <c r="K54" s="55"/>
      <c r="L54" s="57"/>
      <c r="M54" s="57"/>
      <c r="N54" s="55"/>
      <c r="O54" s="55"/>
      <c r="P54" s="83"/>
      <c r="Q54" s="55"/>
      <c r="R54" s="55"/>
      <c r="S54" s="55"/>
      <c r="T54" s="55"/>
      <c r="U54" s="84"/>
      <c r="V54" s="84"/>
      <c r="W54" s="83"/>
      <c r="X54" s="67"/>
      <c r="Y54" s="67"/>
      <c r="Z54" s="55"/>
      <c r="AA54" s="55"/>
      <c r="AB54" s="55"/>
      <c r="AC54" s="67"/>
      <c r="AD54" s="67"/>
      <c r="AE54" s="67"/>
      <c r="AF54" s="67"/>
      <c r="AG54" s="54"/>
      <c r="AH54" s="54"/>
      <c r="AI54" s="54"/>
      <c r="AJ54" s="54"/>
      <c r="AK54" s="54"/>
      <c r="AL54" s="159"/>
      <c r="AO54" s="159"/>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FK54" s="506"/>
      <c r="FL54" s="506"/>
      <c r="FM54" s="506"/>
      <c r="FN54" s="506"/>
      <c r="FO54" s="506"/>
      <c r="FP54" s="506"/>
      <c r="FQ54" s="506"/>
      <c r="FR54" s="506"/>
      <c r="FS54" s="506"/>
      <c r="FT54" s="506"/>
      <c r="FU54" s="506"/>
      <c r="FV54" s="506"/>
      <c r="FW54" s="506"/>
      <c r="FX54" s="506"/>
      <c r="FY54" s="506"/>
      <c r="FZ54" s="506"/>
      <c r="GA54" s="506"/>
      <c r="GB54" s="506"/>
      <c r="GC54" s="506"/>
      <c r="GD54" s="506"/>
      <c r="GE54" s="506"/>
      <c r="GF54" s="506"/>
      <c r="GG54" s="506"/>
      <c r="GH54" s="506"/>
      <c r="GI54" s="506"/>
      <c r="GJ54" s="506"/>
      <c r="GK54" s="506"/>
      <c r="GL54" s="506"/>
      <c r="GM54" s="506"/>
      <c r="GN54" s="506"/>
      <c r="GO54" s="506"/>
      <c r="GP54" s="506"/>
      <c r="GQ54" s="506"/>
      <c r="GR54" s="506"/>
      <c r="GS54" s="506"/>
      <c r="GT54" s="506"/>
    </row>
    <row r="55" spans="1:236" ht="15" customHeight="1" x14ac:dyDescent="0.25">
      <c r="A55" s="162"/>
      <c r="B55" s="829" t="s">
        <v>891</v>
      </c>
      <c r="C55" s="83"/>
      <c r="D55" s="83"/>
      <c r="E55" s="86"/>
      <c r="F55" s="55"/>
      <c r="G55" s="55"/>
      <c r="H55" s="55"/>
      <c r="I55" s="55"/>
      <c r="J55" s="55"/>
      <c r="K55" s="55"/>
      <c r="L55" s="57"/>
      <c r="M55" s="57"/>
      <c r="N55" s="55"/>
      <c r="O55" s="55"/>
      <c r="P55" s="83"/>
      <c r="Q55" s="83"/>
      <c r="R55" s="83"/>
      <c r="S55" s="55"/>
      <c r="T55" s="55"/>
      <c r="U55" s="54"/>
      <c r="V55" s="67"/>
      <c r="W55" s="83"/>
      <c r="X55" s="83"/>
      <c r="Y55" s="57"/>
      <c r="Z55" s="55"/>
      <c r="AA55" s="55"/>
      <c r="AB55" s="55"/>
      <c r="AC55" s="84"/>
      <c r="AD55" s="84"/>
      <c r="AE55" s="84"/>
      <c r="AF55" s="84"/>
      <c r="AG55" s="54"/>
      <c r="AH55" s="54"/>
      <c r="AI55" s="54"/>
      <c r="AJ55" s="54"/>
      <c r="AK55" s="54"/>
      <c r="AL55" s="54"/>
      <c r="AO55" s="159"/>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FK55" s="506"/>
      <c r="FL55" s="506"/>
      <c r="FM55" s="506"/>
      <c r="FN55" s="506"/>
      <c r="FO55" s="506"/>
      <c r="FP55" s="506"/>
      <c r="FQ55" s="506"/>
      <c r="FR55" s="506"/>
      <c r="FS55" s="506"/>
      <c r="FT55" s="506"/>
      <c r="FU55" s="506"/>
      <c r="FV55" s="506"/>
      <c r="FW55" s="506"/>
      <c r="FX55" s="506"/>
      <c r="FY55" s="506"/>
      <c r="FZ55" s="506"/>
      <c r="GA55" s="506"/>
      <c r="GB55" s="506"/>
      <c r="GC55" s="506"/>
      <c r="GD55" s="506"/>
      <c r="GE55" s="506"/>
      <c r="GF55" s="506"/>
      <c r="GG55" s="506"/>
      <c r="GH55" s="506"/>
      <c r="GI55" s="506"/>
      <c r="GJ55" s="506"/>
      <c r="GK55" s="506"/>
      <c r="GL55" s="506"/>
      <c r="GM55" s="506"/>
      <c r="GN55" s="506"/>
      <c r="GO55" s="506"/>
      <c r="GP55" s="506"/>
      <c r="GQ55" s="506"/>
      <c r="GR55" s="506"/>
      <c r="GS55" s="506"/>
      <c r="GT55" s="506"/>
    </row>
    <row r="56" spans="1:236" ht="15" customHeight="1" x14ac:dyDescent="0.25">
      <c r="A56" s="54"/>
      <c r="B56" s="54"/>
      <c r="C56" s="84"/>
      <c r="D56" s="84"/>
      <c r="E56" s="65"/>
      <c r="F56" s="65"/>
      <c r="G56" s="50"/>
      <c r="H56" s="50"/>
      <c r="I56" s="54"/>
      <c r="J56" s="54"/>
      <c r="K56" s="257"/>
      <c r="L56" s="257"/>
      <c r="M56" s="65"/>
      <c r="N56" s="65"/>
      <c r="O56" s="50"/>
      <c r="P56" s="50"/>
      <c r="Q56" s="83"/>
      <c r="R56" s="83"/>
      <c r="S56" s="55"/>
      <c r="T56" s="55"/>
      <c r="U56" s="54"/>
      <c r="V56" s="67"/>
      <c r="W56" s="84"/>
      <c r="X56" s="84"/>
      <c r="Y56" s="84"/>
      <c r="Z56" s="84"/>
      <c r="AA56" s="55"/>
      <c r="AB56" s="55"/>
      <c r="AC56" s="55"/>
      <c r="AD56" s="55"/>
      <c r="AE56" s="55"/>
      <c r="AF56" s="57"/>
      <c r="AG56" s="57"/>
      <c r="AH56" s="55"/>
      <c r="AI56" s="55"/>
      <c r="AJ56" s="83"/>
      <c r="AK56" s="83"/>
      <c r="AL56" s="83"/>
      <c r="AO56" s="84"/>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FK56" s="506"/>
      <c r="FL56" s="506"/>
      <c r="FM56" s="506"/>
      <c r="FN56" s="506"/>
      <c r="FO56" s="506"/>
      <c r="FP56" s="506"/>
      <c r="FQ56" s="506"/>
      <c r="FR56" s="506"/>
      <c r="FS56" s="506"/>
      <c r="FT56" s="506"/>
      <c r="FU56" s="506"/>
      <c r="FV56" s="506"/>
      <c r="FW56" s="506"/>
      <c r="FX56" s="506"/>
      <c r="FY56" s="506"/>
      <c r="FZ56" s="506"/>
      <c r="GA56" s="506"/>
      <c r="GB56" s="506"/>
      <c r="GC56" s="506"/>
      <c r="GD56" s="506"/>
      <c r="GE56" s="506"/>
      <c r="GF56" s="506"/>
      <c r="GG56" s="506"/>
      <c r="GH56" s="506"/>
      <c r="GI56" s="506"/>
      <c r="GJ56" s="506"/>
      <c r="GK56" s="506"/>
      <c r="GL56" s="506"/>
      <c r="GM56" s="506"/>
      <c r="GN56" s="506"/>
      <c r="GO56" s="506"/>
      <c r="GP56" s="506"/>
      <c r="GQ56" s="506"/>
      <c r="GR56" s="506"/>
      <c r="GS56" s="506"/>
      <c r="GT56" s="506"/>
    </row>
    <row r="57" spans="1:236" ht="15" customHeight="1" x14ac:dyDescent="0.25">
      <c r="A57" s="54"/>
      <c r="B57" s="54"/>
      <c r="C57" s="154"/>
      <c r="D57" s="154"/>
      <c r="E57" s="257"/>
      <c r="F57" s="67"/>
      <c r="G57" s="67"/>
      <c r="H57" s="70"/>
      <c r="I57" s="54"/>
      <c r="J57" s="54"/>
      <c r="K57" s="257"/>
      <c r="L57" s="257"/>
      <c r="M57" s="257"/>
      <c r="N57" s="67"/>
      <c r="O57" s="67"/>
      <c r="P57" s="70"/>
      <c r="Q57" s="54"/>
      <c r="R57" s="83"/>
      <c r="S57" s="83"/>
      <c r="T57" s="66"/>
      <c r="U57" s="54"/>
      <c r="V57" s="65"/>
      <c r="W57" s="154"/>
      <c r="X57" s="154"/>
      <c r="Y57" s="154"/>
      <c r="Z57" s="67"/>
      <c r="AA57" s="84"/>
      <c r="AB57" s="55"/>
      <c r="AC57" s="55"/>
      <c r="AD57" s="55"/>
      <c r="AE57" s="55"/>
      <c r="AF57" s="57"/>
      <c r="AG57" s="57"/>
      <c r="AH57" s="55"/>
      <c r="AI57" s="55"/>
      <c r="AJ57" s="83"/>
      <c r="AK57" s="83"/>
      <c r="AL57" s="83"/>
      <c r="AO57" s="84"/>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FK57" s="506"/>
      <c r="FL57" s="506"/>
      <c r="FM57" s="506"/>
      <c r="FN57" s="506"/>
      <c r="FO57" s="506"/>
      <c r="FP57" s="506"/>
      <c r="FQ57" s="506"/>
      <c r="FR57" s="506"/>
      <c r="FS57" s="506"/>
      <c r="FT57" s="506"/>
      <c r="FU57" s="506"/>
      <c r="FV57" s="506"/>
      <c r="FW57" s="506"/>
      <c r="FX57" s="506"/>
      <c r="FY57" s="506"/>
      <c r="FZ57" s="506"/>
      <c r="GA57" s="506"/>
      <c r="GB57" s="506"/>
      <c r="GC57" s="506"/>
      <c r="GD57" s="506"/>
      <c r="GE57" s="506"/>
      <c r="GF57" s="506"/>
      <c r="GG57" s="506"/>
      <c r="GH57" s="506"/>
      <c r="GI57" s="506"/>
      <c r="GJ57" s="506"/>
      <c r="GK57" s="506"/>
      <c r="GL57" s="506"/>
      <c r="GM57" s="506"/>
      <c r="GN57" s="506"/>
      <c r="GO57" s="506"/>
      <c r="GP57" s="506"/>
      <c r="GQ57" s="506"/>
      <c r="GR57" s="506"/>
      <c r="GS57" s="506"/>
      <c r="GT57" s="506"/>
    </row>
    <row r="58" spans="1:236" ht="15" customHeight="1" x14ac:dyDescent="0.25">
      <c r="A58" s="54"/>
      <c r="B58" s="57"/>
      <c r="C58" s="57"/>
      <c r="D58" s="83"/>
      <c r="E58" s="83"/>
      <c r="F58" s="67"/>
      <c r="G58" s="67"/>
      <c r="H58" s="83"/>
      <c r="I58" s="83"/>
      <c r="J58" s="57"/>
      <c r="K58" s="57"/>
      <c r="L58" s="83"/>
      <c r="M58" s="83"/>
      <c r="N58" s="67"/>
      <c r="O58" s="67"/>
      <c r="P58" s="83"/>
      <c r="Q58" s="54"/>
      <c r="R58" s="87"/>
      <c r="S58" s="87"/>
      <c r="T58" s="66"/>
      <c r="U58" s="54"/>
      <c r="V58" s="65"/>
      <c r="W58" s="57"/>
      <c r="X58" s="83"/>
      <c r="Y58" s="83"/>
      <c r="Z58" s="67"/>
      <c r="AA58" s="67"/>
      <c r="AB58" s="84"/>
      <c r="AC58" s="55"/>
      <c r="AD58" s="55"/>
      <c r="AE58" s="154"/>
      <c r="AF58" s="154"/>
      <c r="AG58" s="84"/>
      <c r="AH58" s="84"/>
      <c r="AI58" s="84"/>
      <c r="AJ58" s="84"/>
      <c r="AK58" s="55"/>
      <c r="AL58" s="83"/>
      <c r="AO58" s="84"/>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FK58" s="506"/>
      <c r="FL58" s="506"/>
      <c r="FM58" s="506"/>
      <c r="FN58" s="506"/>
      <c r="FO58" s="506"/>
      <c r="FP58" s="506"/>
      <c r="FQ58" s="506"/>
      <c r="FR58" s="506"/>
      <c r="FS58" s="506"/>
      <c r="FT58" s="506"/>
      <c r="FU58" s="506"/>
      <c r="FV58" s="506"/>
      <c r="FW58" s="506"/>
      <c r="FX58" s="506"/>
      <c r="FY58" s="506"/>
      <c r="FZ58" s="506"/>
      <c r="GA58" s="506"/>
      <c r="GB58" s="506"/>
      <c r="GC58" s="506"/>
      <c r="GD58" s="506"/>
      <c r="GE58" s="506"/>
      <c r="GF58" s="506"/>
      <c r="GG58" s="506"/>
      <c r="GH58" s="506"/>
      <c r="GI58" s="506"/>
      <c r="GJ58" s="506"/>
      <c r="GK58" s="506"/>
      <c r="GL58" s="506"/>
      <c r="GM58" s="506"/>
      <c r="GN58" s="506"/>
      <c r="GO58" s="506"/>
      <c r="GP58" s="506"/>
      <c r="GQ58" s="506"/>
      <c r="GR58" s="506"/>
      <c r="GS58" s="506"/>
      <c r="GT58" s="506"/>
    </row>
    <row r="59" spans="1:236" ht="15" customHeight="1" x14ac:dyDescent="0.25">
      <c r="A59" s="54"/>
      <c r="B59" s="57"/>
      <c r="C59" s="57"/>
      <c r="D59" s="83"/>
      <c r="E59" s="83"/>
      <c r="F59" s="67"/>
      <c r="G59" s="67"/>
      <c r="H59" s="83"/>
      <c r="I59" s="83"/>
      <c r="J59" s="57"/>
      <c r="K59" s="57"/>
      <c r="L59" s="83"/>
      <c r="M59" s="83"/>
      <c r="N59" s="67"/>
      <c r="O59" s="67"/>
      <c r="P59" s="83"/>
      <c r="Q59" s="83"/>
      <c r="R59" s="57"/>
      <c r="S59" s="57"/>
      <c r="T59" s="67"/>
      <c r="U59" s="54"/>
      <c r="V59" s="83"/>
      <c r="W59" s="57"/>
      <c r="X59" s="83"/>
      <c r="Y59" s="83"/>
      <c r="Z59" s="67"/>
      <c r="AA59" s="67"/>
      <c r="AB59" s="154"/>
      <c r="AC59" s="55"/>
      <c r="AD59" s="55"/>
      <c r="AE59" s="154"/>
      <c r="AF59" s="154"/>
      <c r="AG59" s="154"/>
      <c r="AH59" s="67"/>
      <c r="AI59" s="67"/>
      <c r="AJ59" s="154"/>
      <c r="AK59" s="55"/>
      <c r="AL59" s="87"/>
      <c r="AO59" s="84"/>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FK59" s="506"/>
      <c r="FL59" s="506"/>
      <c r="FM59" s="506"/>
      <c r="FN59" s="506"/>
      <c r="FO59" s="506"/>
      <c r="FP59" s="506"/>
      <c r="FQ59" s="506"/>
      <c r="FR59" s="506"/>
      <c r="FS59" s="506"/>
      <c r="FT59" s="506"/>
      <c r="FU59" s="506"/>
      <c r="FV59" s="506"/>
      <c r="FW59" s="506"/>
      <c r="FX59" s="506"/>
      <c r="FY59" s="506"/>
      <c r="FZ59" s="506"/>
      <c r="GA59" s="506"/>
      <c r="GB59" s="506"/>
      <c r="GC59" s="506"/>
      <c r="GD59" s="506"/>
      <c r="GE59" s="506"/>
      <c r="GF59" s="506"/>
      <c r="GG59" s="506"/>
      <c r="GH59" s="506"/>
      <c r="GI59" s="506"/>
      <c r="GJ59" s="506"/>
      <c r="GK59" s="506"/>
      <c r="GL59" s="506"/>
      <c r="GM59" s="506"/>
      <c r="GN59" s="506"/>
      <c r="GO59" s="506"/>
      <c r="GP59" s="506"/>
      <c r="GQ59" s="506"/>
      <c r="GR59" s="506"/>
      <c r="GS59" s="506"/>
      <c r="GT59" s="506"/>
    </row>
    <row r="60" spans="1:236" ht="15" customHeight="1" x14ac:dyDescent="0.25">
      <c r="A60" s="54"/>
      <c r="B60" s="257"/>
      <c r="C60" s="257"/>
      <c r="D60" s="54"/>
      <c r="E60" s="54"/>
      <c r="F60" s="257"/>
      <c r="G60" s="257"/>
      <c r="H60" s="54"/>
      <c r="I60" s="54"/>
      <c r="J60" s="257"/>
      <c r="K60" s="257"/>
      <c r="L60" s="54"/>
      <c r="M60" s="54"/>
      <c r="N60" s="257"/>
      <c r="O60" s="257"/>
      <c r="P60" s="54"/>
      <c r="Q60" s="83"/>
      <c r="R60" s="57"/>
      <c r="S60" s="57"/>
      <c r="T60" s="257"/>
      <c r="U60" s="54"/>
      <c r="V60" s="83"/>
      <c r="W60" s="257"/>
      <c r="X60" s="54"/>
      <c r="Y60" s="54"/>
      <c r="Z60" s="257"/>
      <c r="AA60" s="67"/>
      <c r="AB60" s="83"/>
      <c r="AC60" s="83"/>
      <c r="AD60" s="57"/>
      <c r="AE60" s="57"/>
      <c r="AF60" s="83"/>
      <c r="AG60" s="83"/>
      <c r="AH60" s="67"/>
      <c r="AI60" s="67"/>
      <c r="AJ60" s="83"/>
      <c r="AK60" s="83"/>
      <c r="AL60" s="57"/>
      <c r="AO60" s="257"/>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FM60" s="506"/>
      <c r="FN60" s="506"/>
      <c r="FO60" s="506"/>
      <c r="FP60" s="506"/>
      <c r="FQ60" s="506"/>
      <c r="FR60" s="506"/>
      <c r="FS60" s="506"/>
      <c r="FT60" s="506"/>
      <c r="FU60" s="506"/>
      <c r="FV60" s="506"/>
      <c r="FW60" s="506"/>
      <c r="FX60" s="506"/>
      <c r="FY60" s="506"/>
      <c r="FZ60" s="506"/>
      <c r="GA60" s="506"/>
      <c r="GB60" s="506"/>
      <c r="GC60" s="506"/>
      <c r="GD60" s="506"/>
      <c r="GE60" s="506"/>
      <c r="GF60" s="506"/>
      <c r="GG60" s="506"/>
      <c r="GH60" s="506"/>
      <c r="GI60" s="506"/>
      <c r="GJ60" s="506"/>
      <c r="GK60" s="506"/>
      <c r="GL60" s="506"/>
      <c r="GM60" s="506"/>
      <c r="GN60" s="506"/>
      <c r="GO60" s="506"/>
      <c r="GP60" s="506"/>
      <c r="GQ60" s="506"/>
      <c r="GR60" s="506"/>
      <c r="GS60" s="506"/>
      <c r="GT60" s="506"/>
    </row>
    <row r="61" spans="1:236" ht="15" customHeight="1" x14ac:dyDescent="0.25">
      <c r="A61" s="72"/>
      <c r="B61" s="72"/>
      <c r="C61" s="72"/>
      <c r="D61" s="72"/>
      <c r="E61" s="72"/>
      <c r="F61" s="72"/>
      <c r="G61" s="72"/>
      <c r="H61" s="72"/>
      <c r="I61" s="72"/>
      <c r="J61" s="72"/>
      <c r="K61" s="72"/>
      <c r="L61" s="72"/>
      <c r="M61" s="72"/>
      <c r="N61" s="72"/>
      <c r="O61" s="72"/>
      <c r="P61" s="72"/>
      <c r="Q61" s="54"/>
      <c r="R61" s="257"/>
      <c r="S61" s="257"/>
      <c r="T61" s="257"/>
      <c r="U61" s="54"/>
      <c r="V61" s="66"/>
      <c r="W61" s="72"/>
      <c r="X61" s="72"/>
      <c r="Y61" s="72"/>
      <c r="Z61" s="72"/>
      <c r="AA61" s="257"/>
      <c r="AB61" s="83"/>
      <c r="AC61" s="83"/>
      <c r="AD61" s="57"/>
      <c r="AE61" s="57"/>
      <c r="AF61" s="83"/>
      <c r="AG61" s="83"/>
      <c r="AH61" s="67"/>
      <c r="AI61" s="67"/>
      <c r="AJ61" s="83"/>
      <c r="AK61" s="83"/>
      <c r="AL61" s="57"/>
      <c r="AO61" s="72"/>
      <c r="BB61" s="45"/>
      <c r="BC61" s="45"/>
      <c r="BD61" s="45"/>
      <c r="BE61" s="45"/>
      <c r="BF61" s="45"/>
      <c r="BG61" s="45"/>
      <c r="BH61" s="45"/>
      <c r="BI61" s="45"/>
      <c r="BJ61" s="45"/>
      <c r="BK61" s="45"/>
      <c r="BL61" s="45"/>
      <c r="BM61" s="45"/>
      <c r="BN61" s="45"/>
      <c r="BO61" s="45"/>
      <c r="BP61" s="45"/>
      <c r="BQ61" s="45"/>
      <c r="BR61" s="45"/>
      <c r="BS61" s="45"/>
      <c r="FR61" s="506"/>
      <c r="FS61" s="506"/>
      <c r="FT61" s="506"/>
      <c r="FU61" s="506"/>
      <c r="FV61" s="506"/>
      <c r="FW61" s="506"/>
      <c r="FX61" s="506"/>
      <c r="FY61" s="506"/>
      <c r="FZ61" s="506"/>
      <c r="GA61" s="506"/>
      <c r="GB61" s="506"/>
      <c r="GC61" s="506"/>
      <c r="GD61" s="506"/>
      <c r="GE61" s="506"/>
      <c r="GF61" s="506"/>
      <c r="GG61" s="506"/>
      <c r="GH61" s="506"/>
      <c r="GI61" s="506"/>
      <c r="GJ61" s="506"/>
      <c r="GK61" s="506"/>
      <c r="GL61" s="506"/>
      <c r="GM61" s="506"/>
      <c r="GN61" s="506"/>
      <c r="GO61" s="506"/>
      <c r="GP61" s="506"/>
      <c r="GQ61" s="506"/>
      <c r="GR61" s="506"/>
      <c r="GS61" s="506"/>
      <c r="GT61" s="506"/>
    </row>
    <row r="62" spans="1:236" ht="15" customHeight="1" x14ac:dyDescent="0.25">
      <c r="A62" s="75"/>
      <c r="B62" s="75"/>
      <c r="C62" s="76"/>
      <c r="D62" s="76"/>
      <c r="E62" s="76"/>
      <c r="F62" s="76"/>
      <c r="G62" s="76"/>
      <c r="H62" s="76"/>
      <c r="I62" s="76"/>
      <c r="J62" s="76"/>
      <c r="K62" s="76"/>
      <c r="L62" s="76"/>
      <c r="M62" s="76"/>
      <c r="N62" s="76"/>
      <c r="O62" s="76"/>
      <c r="P62" s="76"/>
      <c r="Q62" s="72"/>
      <c r="R62" s="72"/>
      <c r="S62" s="72"/>
      <c r="T62" s="72"/>
      <c r="U62" s="72"/>
      <c r="V62" s="72"/>
      <c r="W62" s="76"/>
      <c r="X62" s="76"/>
      <c r="Y62" s="76"/>
      <c r="Z62" s="76"/>
      <c r="AA62" s="72"/>
      <c r="AB62" s="54"/>
      <c r="AC62" s="54"/>
      <c r="AD62" s="257"/>
      <c r="AE62" s="257"/>
      <c r="AF62" s="54"/>
      <c r="AG62" s="54"/>
      <c r="AH62" s="257"/>
      <c r="AI62" s="257"/>
      <c r="AJ62" s="54"/>
      <c r="AK62" s="54"/>
      <c r="AL62" s="257"/>
      <c r="AO62" s="76"/>
      <c r="BB62" s="45"/>
      <c r="BC62" s="45"/>
      <c r="BD62" s="45"/>
      <c r="BE62" s="45"/>
      <c r="BF62" s="45"/>
      <c r="BG62" s="45"/>
      <c r="BH62" s="45"/>
      <c r="BI62" s="45"/>
      <c r="BJ62" s="45"/>
      <c r="BK62" s="45"/>
      <c r="BL62" s="45"/>
      <c r="BM62" s="45"/>
      <c r="BN62" s="45"/>
      <c r="BO62" s="45"/>
      <c r="BP62" s="45"/>
      <c r="BQ62" s="45"/>
      <c r="BR62" s="45"/>
      <c r="BS62" s="45"/>
      <c r="FR62" s="506"/>
      <c r="FS62" s="506"/>
      <c r="FT62" s="506"/>
      <c r="FU62" s="506"/>
      <c r="FV62" s="506"/>
      <c r="FW62" s="506"/>
      <c r="FX62" s="506"/>
      <c r="FY62" s="506"/>
      <c r="FZ62" s="506"/>
      <c r="GA62" s="506"/>
      <c r="GB62" s="506"/>
      <c r="GC62" s="506"/>
      <c r="GD62" s="506"/>
      <c r="GE62" s="506"/>
      <c r="GF62" s="506"/>
      <c r="GG62" s="506"/>
      <c r="GH62" s="506"/>
      <c r="GI62" s="506"/>
      <c r="GJ62" s="506"/>
      <c r="GK62" s="506"/>
      <c r="GL62" s="506"/>
      <c r="GM62" s="506"/>
      <c r="GN62" s="506"/>
      <c r="GO62" s="506"/>
      <c r="GP62" s="506"/>
      <c r="GQ62" s="506"/>
      <c r="GR62" s="506"/>
      <c r="GS62" s="506"/>
      <c r="GT62" s="506"/>
    </row>
    <row r="63" spans="1:236" ht="15" customHeight="1" x14ac:dyDescent="0.25">
      <c r="A63" s="75"/>
      <c r="B63" s="75"/>
      <c r="C63" s="76"/>
      <c r="D63" s="76"/>
      <c r="E63" s="76"/>
      <c r="F63" s="76"/>
      <c r="G63" s="76"/>
      <c r="H63" s="76"/>
      <c r="I63" s="76"/>
      <c r="J63" s="76"/>
      <c r="K63" s="76"/>
      <c r="L63" s="76"/>
      <c r="M63" s="76"/>
      <c r="N63" s="76"/>
      <c r="O63" s="76"/>
      <c r="P63" s="76"/>
      <c r="Q63" s="76"/>
      <c r="R63" s="76"/>
      <c r="S63" s="75"/>
      <c r="T63" s="75"/>
      <c r="U63" s="75"/>
      <c r="V63" s="75"/>
      <c r="W63" s="76"/>
      <c r="X63" s="76"/>
      <c r="Y63" s="76"/>
      <c r="Z63" s="76"/>
      <c r="AA63" s="76"/>
      <c r="AB63" s="72"/>
      <c r="AC63" s="72"/>
      <c r="AD63" s="72"/>
      <c r="AE63" s="72"/>
      <c r="AF63" s="72"/>
      <c r="AG63" s="72"/>
      <c r="AH63" s="72"/>
      <c r="AI63" s="72"/>
      <c r="AJ63" s="72"/>
      <c r="AK63" s="72"/>
      <c r="AL63" s="72"/>
      <c r="AO63" s="76"/>
      <c r="BB63" s="45"/>
      <c r="BC63" s="45"/>
      <c r="BD63" s="45"/>
      <c r="BE63" s="45"/>
      <c r="BF63" s="45"/>
      <c r="BG63" s="45"/>
      <c r="BH63" s="45"/>
      <c r="BI63" s="45"/>
      <c r="BJ63" s="45"/>
      <c r="BK63" s="45"/>
      <c r="BL63" s="45"/>
      <c r="BM63" s="45"/>
      <c r="BN63" s="45"/>
      <c r="BO63" s="45"/>
      <c r="BP63" s="45"/>
      <c r="BQ63" s="45"/>
      <c r="BR63" s="45"/>
      <c r="BS63" s="45"/>
      <c r="FR63" s="506"/>
      <c r="FS63" s="506"/>
      <c r="FT63" s="506"/>
      <c r="FU63" s="506"/>
      <c r="FV63" s="506"/>
      <c r="FW63" s="506"/>
      <c r="FX63" s="506"/>
      <c r="FY63" s="506"/>
      <c r="FZ63" s="506"/>
      <c r="GA63" s="506"/>
      <c r="GB63" s="506"/>
      <c r="GC63" s="506"/>
      <c r="GD63" s="506"/>
      <c r="GE63" s="506"/>
      <c r="GF63" s="506"/>
      <c r="GG63" s="506"/>
      <c r="GH63" s="506"/>
      <c r="GI63" s="506"/>
      <c r="GJ63" s="506"/>
      <c r="GK63" s="506"/>
      <c r="GL63" s="506"/>
      <c r="GM63" s="506"/>
      <c r="GN63" s="506"/>
      <c r="GO63" s="506"/>
      <c r="GP63" s="506"/>
      <c r="GQ63" s="506"/>
      <c r="GR63" s="506"/>
      <c r="GS63" s="506"/>
      <c r="GT63" s="506"/>
    </row>
    <row r="64" spans="1:236" ht="15" customHeight="1" x14ac:dyDescent="0.25">
      <c r="A64" s="75"/>
      <c r="B64" s="75"/>
      <c r="C64" s="76"/>
      <c r="D64" s="76"/>
      <c r="E64" s="76"/>
      <c r="F64" s="76"/>
      <c r="G64" s="76"/>
      <c r="H64" s="76"/>
      <c r="I64" s="76"/>
      <c r="J64" s="76"/>
      <c r="K64" s="76"/>
      <c r="L64" s="76"/>
      <c r="M64" s="76"/>
      <c r="N64" s="76"/>
      <c r="O64" s="76"/>
      <c r="P64" s="76"/>
      <c r="Q64" s="76"/>
      <c r="R64" s="76"/>
      <c r="S64" s="75"/>
      <c r="T64" s="75"/>
      <c r="U64" s="75"/>
      <c r="V64" s="75"/>
      <c r="W64" s="76"/>
      <c r="X64" s="76"/>
      <c r="Y64" s="76"/>
      <c r="Z64" s="76"/>
      <c r="AA64" s="76"/>
      <c r="AB64" s="76"/>
      <c r="AC64" s="76"/>
      <c r="AD64" s="76"/>
      <c r="AE64" s="76"/>
      <c r="AF64" s="76"/>
      <c r="AG64" s="76"/>
      <c r="AH64" s="76"/>
      <c r="AI64" s="76"/>
      <c r="AJ64" s="76"/>
      <c r="AK64" s="76"/>
      <c r="AL64" s="76"/>
      <c r="AO64" s="76"/>
      <c r="BB64" s="45"/>
      <c r="BC64" s="45"/>
      <c r="BD64" s="45"/>
      <c r="BE64" s="45"/>
      <c r="BF64" s="45"/>
      <c r="BG64" s="45"/>
      <c r="BH64" s="45"/>
      <c r="BI64" s="45"/>
      <c r="BJ64" s="45"/>
      <c r="BK64" s="45"/>
      <c r="BL64" s="45"/>
      <c r="BM64" s="45"/>
      <c r="BN64" s="45"/>
      <c r="BO64" s="45"/>
      <c r="BP64" s="45"/>
      <c r="BQ64" s="45"/>
      <c r="BR64" s="45"/>
      <c r="BS64" s="45"/>
      <c r="FR64" s="506"/>
      <c r="FS64" s="506"/>
      <c r="FT64" s="506"/>
      <c r="FU64" s="506"/>
      <c r="FV64" s="506"/>
      <c r="FW64" s="506"/>
      <c r="FX64" s="506"/>
      <c r="FY64" s="506"/>
      <c r="FZ64" s="506"/>
      <c r="GA64" s="506"/>
      <c r="GB64" s="506"/>
      <c r="GC64" s="506"/>
      <c r="GD64" s="506"/>
      <c r="GE64" s="506"/>
      <c r="GF64" s="506"/>
      <c r="GG64" s="506"/>
      <c r="GH64" s="506"/>
      <c r="GI64" s="506"/>
      <c r="GJ64" s="506"/>
      <c r="GK64" s="506"/>
      <c r="GL64" s="506"/>
      <c r="GM64" s="506"/>
      <c r="GN64" s="506"/>
      <c r="GO64" s="506"/>
      <c r="GP64" s="506"/>
      <c r="GQ64" s="506"/>
      <c r="GR64" s="506"/>
      <c r="GS64" s="506"/>
      <c r="GT64" s="506"/>
    </row>
    <row r="65" spans="1:236" ht="15" customHeight="1" x14ac:dyDescent="0.25">
      <c r="A65" s="75"/>
      <c r="B65" s="75"/>
      <c r="C65" s="76"/>
      <c r="D65" s="76"/>
      <c r="E65" s="76"/>
      <c r="F65" s="76"/>
      <c r="G65" s="76"/>
      <c r="H65" s="76"/>
      <c r="I65" s="76"/>
      <c r="J65" s="76"/>
      <c r="K65" s="76"/>
      <c r="L65" s="76"/>
      <c r="M65" s="76"/>
      <c r="N65" s="76"/>
      <c r="O65" s="76"/>
      <c r="P65" s="76"/>
      <c r="Q65" s="76"/>
      <c r="R65" s="76"/>
      <c r="S65" s="75"/>
      <c r="T65" s="75"/>
      <c r="U65" s="75"/>
      <c r="V65" s="75"/>
      <c r="W65" s="76"/>
      <c r="X65" s="76"/>
      <c r="Y65" s="76"/>
      <c r="Z65" s="76"/>
      <c r="AA65" s="76"/>
      <c r="AB65" s="76"/>
      <c r="AC65" s="76"/>
      <c r="AD65" s="76"/>
      <c r="AE65" s="76"/>
      <c r="AF65" s="76"/>
      <c r="AG65" s="76"/>
      <c r="AH65" s="76"/>
      <c r="AI65" s="76"/>
      <c r="AJ65" s="76"/>
      <c r="AK65" s="76"/>
      <c r="AL65" s="76"/>
      <c r="AO65" s="76"/>
      <c r="BB65" s="45"/>
      <c r="BC65" s="45"/>
      <c r="BD65" s="45"/>
      <c r="BE65" s="45"/>
      <c r="BF65" s="45"/>
      <c r="BG65" s="45"/>
      <c r="BH65" s="45"/>
      <c r="BI65" s="45"/>
      <c r="BJ65" s="45"/>
      <c r="BK65" s="45"/>
      <c r="BL65" s="45"/>
      <c r="BM65" s="45"/>
      <c r="BN65" s="45"/>
      <c r="BO65" s="45"/>
      <c r="BP65" s="45"/>
      <c r="BQ65" s="45"/>
      <c r="BR65" s="45"/>
      <c r="BS65" s="45"/>
      <c r="FR65" s="506"/>
      <c r="FS65" s="506"/>
      <c r="FT65" s="506"/>
      <c r="FU65" s="506"/>
      <c r="FV65" s="506"/>
      <c r="FW65" s="506"/>
      <c r="FX65" s="506"/>
      <c r="FY65" s="506"/>
      <c r="FZ65" s="506"/>
      <c r="GA65" s="506"/>
      <c r="GB65" s="506"/>
      <c r="GC65" s="506"/>
      <c r="GD65" s="506"/>
      <c r="GE65" s="506"/>
      <c r="GF65" s="506"/>
      <c r="GG65" s="506"/>
      <c r="GH65" s="506"/>
      <c r="GI65" s="506"/>
      <c r="GJ65" s="506"/>
      <c r="GK65" s="506"/>
      <c r="GL65" s="506"/>
      <c r="GM65" s="506"/>
      <c r="GN65" s="506"/>
      <c r="GO65" s="506"/>
      <c r="GP65" s="506"/>
      <c r="GQ65" s="506"/>
      <c r="GR65" s="506"/>
      <c r="GS65" s="506"/>
      <c r="GT65" s="506"/>
    </row>
    <row r="66" spans="1:236" ht="15" customHeight="1" x14ac:dyDescent="0.3">
      <c r="A66" s="56"/>
      <c r="B66" s="155"/>
      <c r="C66" s="53"/>
      <c r="D66" s="53"/>
      <c r="E66" s="53"/>
      <c r="F66" s="53"/>
      <c r="G66" s="155"/>
      <c r="H66" s="155"/>
      <c r="I66" s="155"/>
      <c r="J66" s="155"/>
      <c r="K66" s="53"/>
      <c r="L66" s="53"/>
      <c r="M66" s="53"/>
      <c r="N66" s="53"/>
      <c r="O66" s="155"/>
      <c r="P66" s="155"/>
      <c r="Q66" s="76"/>
      <c r="R66" s="76"/>
      <c r="S66" s="75"/>
      <c r="T66" s="75"/>
      <c r="U66" s="75"/>
      <c r="V66" s="75"/>
      <c r="W66" s="53"/>
      <c r="X66" s="53"/>
      <c r="Y66" s="155"/>
      <c r="Z66" s="155"/>
      <c r="AA66" s="76"/>
      <c r="AB66" s="76"/>
      <c r="AC66" s="76"/>
      <c r="AD66" s="76"/>
      <c r="AE66" s="76"/>
      <c r="AF66" s="76"/>
      <c r="AG66" s="76"/>
      <c r="AH66" s="76"/>
      <c r="AI66" s="76"/>
      <c r="AJ66" s="76"/>
      <c r="AK66" s="76"/>
      <c r="AL66" s="76"/>
      <c r="AO66" s="61"/>
      <c r="BB66" s="45"/>
      <c r="BC66" s="45"/>
      <c r="BD66" s="45"/>
      <c r="BE66" s="45"/>
      <c r="BF66" s="45"/>
      <c r="BG66" s="45"/>
      <c r="BH66" s="45"/>
      <c r="BI66" s="45"/>
      <c r="BJ66" s="45"/>
      <c r="BK66" s="45"/>
      <c r="BL66" s="45"/>
      <c r="BM66" s="45"/>
      <c r="BN66" s="45"/>
      <c r="BO66" s="45"/>
      <c r="BP66" s="45"/>
      <c r="BQ66" s="45"/>
      <c r="BR66" s="45"/>
      <c r="BS66" s="45"/>
      <c r="FS66" s="506"/>
      <c r="FT66" s="506"/>
      <c r="FU66" s="506"/>
      <c r="FV66" s="506"/>
      <c r="FW66" s="506"/>
      <c r="FX66" s="506"/>
      <c r="FY66" s="506"/>
      <c r="FZ66" s="506"/>
      <c r="GA66" s="506"/>
      <c r="GB66" s="506"/>
      <c r="GC66" s="506"/>
      <c r="GD66" s="506"/>
      <c r="GE66" s="506"/>
      <c r="GF66" s="506"/>
      <c r="GG66" s="506"/>
      <c r="GH66" s="506"/>
      <c r="GI66" s="506"/>
      <c r="GJ66" s="506"/>
      <c r="GK66" s="506"/>
      <c r="GL66" s="506"/>
      <c r="GM66" s="506"/>
      <c r="GN66" s="506"/>
      <c r="GO66" s="506"/>
      <c r="GP66" s="506"/>
      <c r="GQ66" s="506"/>
      <c r="GR66" s="506"/>
      <c r="GS66" s="506"/>
      <c r="GT66" s="506"/>
    </row>
    <row r="67" spans="1:236" x14ac:dyDescent="0.25">
      <c r="A67" s="54"/>
      <c r="B67" s="54"/>
      <c r="C67" s="54"/>
      <c r="D67" s="54"/>
      <c r="E67" s="54"/>
      <c r="F67" s="54"/>
      <c r="G67" s="54"/>
      <c r="H67" s="54"/>
      <c r="I67" s="54"/>
      <c r="J67" s="54"/>
      <c r="K67" s="54"/>
      <c r="L67" s="54"/>
      <c r="M67" s="54"/>
      <c r="N67" s="54"/>
      <c r="O67" s="54"/>
      <c r="P67" s="54"/>
      <c r="Q67" s="155"/>
      <c r="R67" s="155"/>
      <c r="S67" s="155"/>
      <c r="T67" s="155"/>
      <c r="U67" s="53"/>
      <c r="V67" s="53"/>
      <c r="W67" s="54"/>
      <c r="X67" s="54"/>
      <c r="Y67" s="54"/>
      <c r="Z67" s="54"/>
      <c r="AA67" s="155"/>
      <c r="AB67" s="76"/>
      <c r="AC67" s="76"/>
      <c r="AD67" s="76"/>
      <c r="AE67" s="76"/>
      <c r="AF67" s="76"/>
      <c r="AG67" s="76"/>
      <c r="AH67" s="76"/>
      <c r="AI67" s="76"/>
      <c r="AJ67" s="76"/>
      <c r="AK67" s="76"/>
      <c r="AL67" s="76"/>
      <c r="AO67" s="54"/>
      <c r="BC67" s="45"/>
      <c r="BD67" s="45"/>
      <c r="BE67" s="45"/>
      <c r="BF67" s="45"/>
      <c r="BG67" s="45"/>
      <c r="BH67" s="45"/>
      <c r="BI67" s="45"/>
      <c r="BJ67" s="45"/>
      <c r="BK67" s="45"/>
      <c r="BL67" s="45"/>
      <c r="BM67" s="45"/>
      <c r="BN67" s="45"/>
      <c r="BO67" s="45"/>
      <c r="BP67" s="45"/>
      <c r="BQ67" s="45"/>
      <c r="BR67" s="45"/>
      <c r="BS67" s="45"/>
      <c r="GU67" s="45"/>
      <c r="GV67" s="45"/>
      <c r="GW67" s="45"/>
      <c r="GX67" s="45"/>
      <c r="GY67" s="45"/>
      <c r="GZ67" s="45"/>
    </row>
    <row r="68" spans="1:236"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155"/>
      <c r="AC68" s="155"/>
      <c r="AD68" s="155"/>
      <c r="AE68" s="53"/>
      <c r="AF68" s="53"/>
      <c r="AG68" s="53"/>
      <c r="AH68" s="53"/>
      <c r="AI68" s="155"/>
      <c r="AJ68" s="155"/>
      <c r="AK68" s="54"/>
      <c r="AL68" s="51"/>
      <c r="AO68" s="54"/>
      <c r="BC68" s="45"/>
      <c r="BD68" s="45"/>
      <c r="BE68" s="45"/>
      <c r="BF68" s="45"/>
      <c r="BG68" s="45"/>
      <c r="BH68" s="45"/>
      <c r="BI68" s="45"/>
      <c r="BJ68" s="45"/>
      <c r="BK68" s="45"/>
      <c r="BL68" s="45"/>
      <c r="BM68" s="45"/>
      <c r="BN68" s="45"/>
      <c r="BO68" s="45"/>
      <c r="BP68" s="45"/>
      <c r="BQ68" s="45"/>
      <c r="BR68" s="45"/>
      <c r="BS68" s="45"/>
      <c r="GU68" s="45"/>
      <c r="GV68" s="45"/>
      <c r="GW68" s="45"/>
      <c r="GX68" s="45"/>
      <c r="GY68" s="45"/>
      <c r="GZ68" s="45"/>
    </row>
    <row r="69" spans="1:236" x14ac:dyDescent="0.25">
      <c r="A69" s="54"/>
      <c r="B69" s="54"/>
      <c r="C69" s="54"/>
      <c r="D69" s="54"/>
      <c r="E69" s="54"/>
      <c r="F69" s="54"/>
      <c r="G69" s="54"/>
      <c r="H69" s="54"/>
      <c r="I69" s="54"/>
      <c r="J69" s="54"/>
      <c r="K69" s="54"/>
      <c r="L69" s="61"/>
      <c r="M69" s="71"/>
      <c r="N69" s="71"/>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O69" s="54"/>
      <c r="BC69" s="45"/>
      <c r="BD69" s="45"/>
      <c r="BE69" s="45"/>
      <c r="BF69" s="45"/>
      <c r="BG69" s="45"/>
      <c r="BH69" s="45"/>
      <c r="BI69" s="45"/>
      <c r="BJ69" s="45"/>
      <c r="BK69" s="45"/>
      <c r="BL69" s="45"/>
      <c r="BM69" s="45"/>
      <c r="BN69" s="45"/>
      <c r="BO69" s="45"/>
      <c r="BP69" s="45"/>
      <c r="BQ69" s="45"/>
      <c r="BR69" s="45"/>
      <c r="BS69" s="45"/>
      <c r="GU69" s="45"/>
      <c r="GV69" s="45"/>
      <c r="GW69" s="45"/>
      <c r="GX69" s="45"/>
      <c r="GY69" s="45"/>
      <c r="GZ69" s="45"/>
    </row>
    <row r="70" spans="1:236" x14ac:dyDescent="0.25">
      <c r="A70" s="54"/>
      <c r="B70" s="54"/>
      <c r="C70" s="54"/>
      <c r="D70" s="54"/>
      <c r="E70" s="54"/>
      <c r="F70" s="54"/>
      <c r="G70" s="54"/>
      <c r="H70" s="54"/>
      <c r="I70" s="54"/>
      <c r="J70" s="54"/>
      <c r="K70" s="54"/>
      <c r="L70" s="61"/>
      <c r="M70" s="54"/>
      <c r="N70" s="54"/>
      <c r="O70" s="54"/>
      <c r="P70" s="54"/>
      <c r="Q70" s="54"/>
      <c r="R70" s="71"/>
      <c r="S70" s="54"/>
      <c r="T70" s="71"/>
      <c r="U70" s="54"/>
      <c r="V70" s="54"/>
      <c r="W70" s="54"/>
      <c r="X70" s="54"/>
      <c r="Y70" s="54"/>
      <c r="Z70" s="54"/>
      <c r="AA70" s="54"/>
      <c r="AB70" s="54"/>
      <c r="AC70" s="54"/>
      <c r="AD70" s="54"/>
      <c r="AE70" s="54"/>
      <c r="AF70" s="54"/>
      <c r="AG70" s="54"/>
      <c r="AH70" s="54"/>
      <c r="AI70" s="54"/>
      <c r="AJ70" s="54"/>
      <c r="AK70" s="54"/>
      <c r="AL70" s="54"/>
      <c r="AO70" s="54"/>
      <c r="BC70" s="45"/>
      <c r="BD70" s="45"/>
      <c r="BE70" s="45"/>
      <c r="BF70" s="45"/>
      <c r="BG70" s="45"/>
      <c r="BH70" s="45"/>
      <c r="BI70" s="45"/>
      <c r="BJ70" s="45"/>
      <c r="BK70" s="45"/>
      <c r="BL70" s="45"/>
      <c r="BM70" s="45"/>
      <c r="BN70" s="45"/>
      <c r="BO70" s="45"/>
      <c r="BP70" s="45"/>
      <c r="BQ70" s="45"/>
      <c r="BR70" s="45"/>
      <c r="BS70" s="45"/>
      <c r="GU70" s="45"/>
      <c r="GV70" s="45"/>
      <c r="GW70" s="45"/>
      <c r="GX70" s="45"/>
      <c r="GY70" s="45"/>
      <c r="GZ70" s="45"/>
    </row>
    <row r="71" spans="1:236" x14ac:dyDescent="0.25">
      <c r="A71" s="54"/>
      <c r="B71" s="54"/>
      <c r="C71" s="54"/>
      <c r="D71" s="54"/>
      <c r="E71" s="54"/>
      <c r="F71" s="54"/>
      <c r="G71" s="54"/>
      <c r="H71" s="54"/>
      <c r="I71" s="54"/>
      <c r="J71" s="54"/>
      <c r="K71" s="54"/>
      <c r="L71" s="61"/>
      <c r="M71" s="71"/>
      <c r="N71" s="71"/>
      <c r="O71" s="54"/>
      <c r="P71" s="54"/>
      <c r="Q71" s="54"/>
      <c r="R71" s="54"/>
      <c r="S71" s="54"/>
      <c r="T71" s="71"/>
      <c r="U71" s="54"/>
      <c r="V71" s="54"/>
      <c r="W71" s="54"/>
      <c r="X71" s="54"/>
      <c r="Y71" s="54"/>
      <c r="Z71" s="54"/>
      <c r="AA71" s="54"/>
      <c r="AB71" s="54"/>
      <c r="AC71" s="54"/>
      <c r="AD71" s="54"/>
      <c r="AE71" s="54"/>
      <c r="AF71" s="54"/>
      <c r="AG71" s="54"/>
      <c r="AH71" s="54"/>
      <c r="AI71" s="54"/>
      <c r="AJ71" s="54"/>
      <c r="AK71" s="54"/>
      <c r="AL71" s="54"/>
      <c r="AO71" s="54"/>
      <c r="BC71" s="45"/>
      <c r="BD71" s="45"/>
      <c r="BE71" s="45"/>
      <c r="BF71" s="45"/>
      <c r="BG71" s="45"/>
      <c r="BH71" s="45"/>
      <c r="BI71" s="45"/>
      <c r="BJ71" s="45"/>
      <c r="BK71" s="45"/>
      <c r="BL71" s="45"/>
      <c r="BM71" s="45"/>
      <c r="BN71" s="45"/>
      <c r="BO71" s="45"/>
      <c r="BP71" s="45"/>
      <c r="BQ71" s="45"/>
      <c r="BR71" s="45"/>
      <c r="BS71" s="45"/>
      <c r="GU71" s="45"/>
      <c r="GV71" s="45"/>
      <c r="GW71" s="45"/>
      <c r="GX71" s="45"/>
      <c r="GY71" s="45"/>
      <c r="GZ71" s="45"/>
    </row>
    <row r="72" spans="1:236" x14ac:dyDescent="0.25">
      <c r="A72" s="54"/>
      <c r="B72" s="54"/>
      <c r="C72" s="54"/>
      <c r="D72" s="54"/>
      <c r="E72" s="54"/>
      <c r="F72" s="54"/>
      <c r="G72" s="54"/>
      <c r="H72" s="54"/>
      <c r="I72" s="54"/>
      <c r="J72" s="54"/>
      <c r="K72" s="54"/>
      <c r="L72" s="54"/>
      <c r="M72" s="54"/>
      <c r="N72" s="54"/>
      <c r="O72" s="54"/>
      <c r="P72" s="54"/>
      <c r="Q72" s="54"/>
      <c r="R72" s="71"/>
      <c r="S72" s="54"/>
      <c r="T72" s="71"/>
      <c r="U72" s="54"/>
      <c r="V72" s="54"/>
      <c r="W72" s="54"/>
      <c r="X72" s="54"/>
      <c r="Y72" s="54"/>
      <c r="Z72" s="54"/>
      <c r="AA72" s="54"/>
      <c r="AB72" s="54"/>
      <c r="AC72" s="54"/>
      <c r="AD72" s="54"/>
      <c r="AE72" s="54"/>
      <c r="AF72" s="54"/>
      <c r="AG72" s="54"/>
      <c r="AH72" s="54"/>
      <c r="AI72" s="54"/>
      <c r="AJ72" s="54"/>
      <c r="AK72" s="54"/>
      <c r="AL72" s="54"/>
      <c r="AO72" s="54"/>
      <c r="BC72" s="45"/>
      <c r="BD72" s="45"/>
      <c r="BE72" s="45"/>
      <c r="BF72" s="45"/>
      <c r="BG72" s="45"/>
      <c r="BH72" s="45"/>
      <c r="BI72" s="45"/>
      <c r="BJ72" s="45"/>
      <c r="BK72" s="45"/>
      <c r="BL72" s="45"/>
      <c r="BM72" s="45"/>
      <c r="BN72" s="45"/>
      <c r="BO72" s="45"/>
      <c r="BP72" s="45"/>
      <c r="BQ72" s="45"/>
      <c r="BR72" s="45"/>
      <c r="BS72" s="45"/>
      <c r="GU72" s="45"/>
      <c r="GV72" s="45"/>
      <c r="GW72" s="45"/>
      <c r="GX72" s="45"/>
      <c r="GY72" s="45"/>
      <c r="GZ72" s="45"/>
    </row>
    <row r="73" spans="1:236" x14ac:dyDescent="0.25">
      <c r="A73" s="54"/>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O73" s="54"/>
      <c r="BC73" s="45"/>
      <c r="BD73" s="45"/>
      <c r="BE73" s="45"/>
      <c r="BF73" s="45"/>
      <c r="BG73" s="45"/>
      <c r="BH73" s="45"/>
      <c r="BI73" s="45"/>
      <c r="BJ73" s="45"/>
      <c r="BK73" s="45"/>
      <c r="BL73" s="45"/>
      <c r="BM73" s="45"/>
      <c r="BN73" s="45"/>
      <c r="BO73" s="45"/>
      <c r="BP73" s="45"/>
      <c r="BQ73" s="45"/>
      <c r="BR73" s="45"/>
      <c r="BS73" s="45"/>
      <c r="GU73" s="45"/>
      <c r="GV73" s="45"/>
      <c r="GW73" s="45"/>
      <c r="GX73" s="45"/>
      <c r="GY73" s="45"/>
      <c r="GZ73" s="45"/>
    </row>
    <row r="74" spans="1:236"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O74" s="54"/>
      <c r="BC74" s="45"/>
      <c r="BD74" s="45"/>
      <c r="BE74" s="45"/>
      <c r="BF74" s="45"/>
      <c r="BG74" s="45"/>
      <c r="BH74" s="45"/>
      <c r="BI74" s="45"/>
      <c r="BJ74" s="45"/>
      <c r="BK74" s="45"/>
      <c r="BL74" s="45"/>
      <c r="BM74" s="45"/>
      <c r="BN74" s="45"/>
      <c r="BO74" s="45"/>
      <c r="BP74" s="45"/>
      <c r="BQ74" s="45"/>
      <c r="BR74" s="45"/>
      <c r="BS74" s="45"/>
      <c r="GU74" s="45"/>
      <c r="GV74" s="45"/>
      <c r="GW74" s="45"/>
      <c r="GX74" s="45"/>
      <c r="GY74" s="45"/>
      <c r="GZ74" s="45"/>
    </row>
    <row r="75" spans="1:236" x14ac:dyDescent="0.25">
      <c r="A75" s="54"/>
      <c r="B75" s="46"/>
      <c r="C75" s="54"/>
      <c r="D75" s="54"/>
      <c r="E75" s="54"/>
      <c r="F75" s="54"/>
      <c r="G75" s="54"/>
      <c r="H75" s="54"/>
      <c r="I75" s="54"/>
      <c r="J75" s="63"/>
      <c r="K75" s="63"/>
      <c r="L75" s="63"/>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O75" s="54"/>
      <c r="BC75" s="45"/>
      <c r="BD75" s="45"/>
      <c r="BE75" s="45"/>
      <c r="BF75" s="45"/>
      <c r="BG75" s="45"/>
      <c r="BH75" s="45"/>
      <c r="BI75" s="45"/>
      <c r="BJ75" s="45"/>
      <c r="BK75" s="45"/>
      <c r="BL75" s="45"/>
      <c r="BM75" s="45"/>
      <c r="BN75" s="45"/>
      <c r="BO75" s="45"/>
      <c r="BP75" s="45"/>
      <c r="BQ75" s="45"/>
      <c r="BR75" s="45"/>
      <c r="BS75" s="45"/>
      <c r="GU75" s="45"/>
      <c r="GV75" s="45"/>
      <c r="GW75" s="45"/>
      <c r="GX75" s="45"/>
      <c r="GY75" s="45"/>
      <c r="GZ75" s="45"/>
    </row>
    <row r="76" spans="1:236" ht="17.399999999999999" x14ac:dyDescent="0.3">
      <c r="A76" s="56"/>
      <c r="B76" s="56"/>
      <c r="C76" s="54"/>
      <c r="D76" s="54"/>
      <c r="E76" s="54"/>
      <c r="F76" s="54"/>
      <c r="G76" s="54"/>
      <c r="H76" s="54"/>
      <c r="I76" s="54"/>
      <c r="J76" s="63"/>
      <c r="K76" s="63"/>
      <c r="L76" s="63"/>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O76" s="54"/>
      <c r="BC76" s="45"/>
      <c r="BD76" s="45"/>
      <c r="BE76" s="45"/>
      <c r="BF76" s="45"/>
      <c r="BG76" s="45"/>
      <c r="BH76" s="45"/>
      <c r="BI76" s="45"/>
      <c r="BJ76" s="45"/>
      <c r="BK76" s="45"/>
      <c r="BL76" s="45"/>
      <c r="BM76" s="45"/>
      <c r="BN76" s="45"/>
      <c r="BO76" s="45"/>
      <c r="BP76" s="45"/>
      <c r="BQ76" s="45"/>
      <c r="BR76" s="45"/>
      <c r="BS76" s="45"/>
      <c r="GU76" s="45"/>
      <c r="GV76" s="45"/>
      <c r="GW76" s="45"/>
      <c r="GX76" s="45"/>
      <c r="GY76" s="45"/>
      <c r="GZ76" s="45"/>
    </row>
    <row r="77" spans="1:236"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O77" s="54"/>
      <c r="BC77" s="45"/>
      <c r="BD77" s="45"/>
      <c r="BE77" s="45"/>
      <c r="BF77" s="45"/>
      <c r="BG77" s="45"/>
      <c r="BH77" s="45"/>
      <c r="BI77" s="45"/>
      <c r="BJ77" s="45"/>
      <c r="BK77" s="45"/>
      <c r="BL77" s="45"/>
      <c r="BM77" s="45"/>
      <c r="BN77" s="45"/>
      <c r="BO77" s="45"/>
      <c r="BP77" s="45"/>
      <c r="BQ77" s="45"/>
      <c r="BR77" s="45"/>
      <c r="BS77" s="45"/>
      <c r="GU77" s="45"/>
      <c r="GV77" s="45"/>
      <c r="GW77" s="45"/>
      <c r="GX77" s="45"/>
      <c r="GY77" s="45"/>
      <c r="GZ77" s="45"/>
    </row>
    <row r="78" spans="1:236" x14ac:dyDescent="0.25">
      <c r="A78" s="54"/>
      <c r="B78" s="54"/>
      <c r="C78" s="54"/>
      <c r="D78" s="54"/>
      <c r="E78" s="54"/>
      <c r="F78" s="54"/>
      <c r="G78" s="54"/>
      <c r="H78" s="66"/>
      <c r="I78" s="66"/>
      <c r="J78" s="66"/>
      <c r="K78" s="66"/>
      <c r="L78" s="72"/>
      <c r="M78" s="72"/>
      <c r="N78" s="72"/>
      <c r="O78" s="72"/>
      <c r="P78" s="72"/>
      <c r="Q78" s="54"/>
      <c r="R78" s="54"/>
      <c r="S78" s="54"/>
      <c r="T78" s="54"/>
      <c r="U78" s="54"/>
      <c r="V78" s="54"/>
      <c r="W78" s="72"/>
      <c r="X78" s="54"/>
      <c r="Y78" s="54"/>
      <c r="Z78" s="54"/>
      <c r="AA78" s="54"/>
      <c r="AB78" s="54"/>
      <c r="AC78" s="54"/>
      <c r="AD78" s="54"/>
      <c r="AE78" s="54"/>
      <c r="AF78" s="54"/>
      <c r="AG78" s="54"/>
      <c r="AH78" s="54"/>
      <c r="AI78" s="54"/>
      <c r="AJ78" s="54"/>
      <c r="AK78" s="54"/>
      <c r="AL78" s="54"/>
      <c r="AO78" s="54"/>
      <c r="BC78" s="45"/>
      <c r="BD78" s="45"/>
      <c r="BE78" s="45"/>
      <c r="BF78" s="45"/>
      <c r="BG78" s="45"/>
      <c r="BH78" s="45"/>
      <c r="BI78" s="45"/>
      <c r="BJ78" s="45"/>
      <c r="BK78" s="45"/>
      <c r="BL78" s="45"/>
      <c r="BM78" s="45"/>
      <c r="BN78" s="45"/>
      <c r="BO78" s="45"/>
      <c r="BP78" s="45"/>
      <c r="BQ78" s="45"/>
      <c r="BR78" s="45"/>
      <c r="BS78" s="45"/>
      <c r="GU78" s="45"/>
      <c r="GV78" s="45"/>
      <c r="GW78" s="45"/>
      <c r="GX78" s="45"/>
      <c r="GY78" s="45"/>
      <c r="GZ78" s="45"/>
    </row>
    <row r="79" spans="1:236" x14ac:dyDescent="0.25">
      <c r="A79" s="54"/>
      <c r="B79" s="54"/>
      <c r="C79" s="54"/>
      <c r="D79" s="54"/>
      <c r="E79" s="54"/>
      <c r="F79" s="54"/>
      <c r="G79" s="54"/>
      <c r="H79" s="66"/>
      <c r="I79" s="66"/>
      <c r="J79" s="66"/>
      <c r="K79" s="66"/>
      <c r="L79" s="66"/>
      <c r="M79" s="66"/>
      <c r="N79" s="66"/>
      <c r="O79" s="66"/>
      <c r="P79" s="66"/>
      <c r="Q79" s="72"/>
      <c r="R79" s="72"/>
      <c r="S79" s="72"/>
      <c r="T79" s="72"/>
      <c r="U79" s="72"/>
      <c r="V79" s="72"/>
      <c r="W79" s="66"/>
      <c r="X79" s="54"/>
      <c r="Y79" s="54"/>
      <c r="Z79" s="54"/>
      <c r="AA79" s="54"/>
      <c r="AB79" s="54"/>
      <c r="AC79" s="54"/>
      <c r="AD79" s="54"/>
      <c r="AE79" s="54"/>
      <c r="AF79" s="54"/>
      <c r="AG79" s="54"/>
      <c r="AH79" s="54"/>
      <c r="AI79" s="54"/>
      <c r="AJ79" s="54"/>
      <c r="AK79" s="54"/>
      <c r="AL79" s="54"/>
      <c r="AO79" s="54"/>
      <c r="BE79" s="45"/>
      <c r="BT79" s="506"/>
      <c r="BU79" s="506"/>
      <c r="BV79" s="506"/>
      <c r="BW79" s="506"/>
      <c r="BX79" s="506"/>
      <c r="BY79" s="506"/>
      <c r="BZ79" s="506"/>
      <c r="CA79" s="506"/>
      <c r="CB79" s="506"/>
      <c r="CC79" s="506"/>
      <c r="CD79" s="506"/>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row>
    <row r="80" spans="1:236" x14ac:dyDescent="0.25">
      <c r="A80" s="54"/>
      <c r="B80" s="54"/>
      <c r="C80" s="54"/>
      <c r="D80" s="54"/>
      <c r="E80" s="54"/>
      <c r="F80" s="54"/>
      <c r="G80" s="54"/>
      <c r="H80" s="54"/>
      <c r="I80" s="54"/>
      <c r="J80" s="54"/>
      <c r="K80" s="54"/>
      <c r="L80" s="54"/>
      <c r="M80" s="54"/>
      <c r="N80" s="54"/>
      <c r="O80" s="54"/>
      <c r="P80" s="54"/>
      <c r="Q80" s="66"/>
      <c r="R80" s="66"/>
      <c r="S80" s="66"/>
      <c r="T80" s="66"/>
      <c r="U80" s="66"/>
      <c r="V80" s="66"/>
      <c r="W80" s="54"/>
      <c r="X80" s="54"/>
      <c r="Y80" s="54"/>
      <c r="Z80" s="54"/>
      <c r="AA80" s="54"/>
      <c r="AB80" s="54"/>
      <c r="AC80" s="54"/>
      <c r="AD80" s="54"/>
      <c r="AE80" s="54"/>
      <c r="AF80" s="54"/>
      <c r="AG80" s="54"/>
      <c r="AH80" s="54"/>
      <c r="AI80" s="54"/>
      <c r="AJ80" s="54"/>
      <c r="AK80" s="54"/>
      <c r="AL80" s="54"/>
      <c r="AO80" s="54"/>
      <c r="BE80" s="45"/>
      <c r="BT80" s="506"/>
      <c r="BU80" s="506"/>
      <c r="BV80" s="506"/>
      <c r="BW80" s="506"/>
      <c r="BX80" s="506"/>
      <c r="BY80" s="506"/>
      <c r="BZ80" s="506"/>
      <c r="CA80" s="506"/>
      <c r="CB80" s="506"/>
      <c r="CC80" s="506"/>
      <c r="CD80" s="506"/>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row>
    <row r="81" spans="1:236" x14ac:dyDescent="0.25">
      <c r="A81" s="54"/>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O81" s="54"/>
      <c r="BT81" s="506"/>
      <c r="BU81" s="506"/>
      <c r="BV81" s="506"/>
      <c r="BW81" s="506"/>
      <c r="BX81" s="506"/>
      <c r="BY81" s="506"/>
      <c r="BZ81" s="506"/>
      <c r="CA81" s="506"/>
      <c r="CB81" s="506"/>
      <c r="CC81" s="506"/>
      <c r="CD81" s="506"/>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row>
    <row r="82" spans="1:236" x14ac:dyDescent="0.25">
      <c r="A82" s="54"/>
      <c r="B82" s="54"/>
      <c r="C82" s="54"/>
      <c r="D82" s="54"/>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O82" s="54"/>
      <c r="BT82" s="506"/>
      <c r="BU82" s="506"/>
      <c r="BV82" s="506"/>
      <c r="BW82" s="506"/>
      <c r="BX82" s="506"/>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row>
    <row r="83" spans="1:236" x14ac:dyDescent="0.25">
      <c r="A83" s="54"/>
      <c r="B83" s="54"/>
      <c r="C83" s="54"/>
      <c r="D83" s="54"/>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O83" s="54"/>
      <c r="BT83" s="506"/>
      <c r="BU83" s="506"/>
      <c r="BV83" s="506"/>
      <c r="BW83" s="506"/>
      <c r="BX83" s="506"/>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row>
    <row r="84" spans="1:236" x14ac:dyDescent="0.25">
      <c r="A84" s="54"/>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O84" s="54"/>
      <c r="BT84" s="506"/>
      <c r="BU84" s="506"/>
      <c r="BV84" s="506"/>
      <c r="BW84" s="506"/>
      <c r="BX84" s="506"/>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row>
    <row r="85" spans="1:236" x14ac:dyDescent="0.25">
      <c r="Q85" s="54"/>
      <c r="R85" s="54"/>
      <c r="S85" s="54"/>
      <c r="T85" s="54"/>
      <c r="U85" s="54"/>
      <c r="V85" s="54"/>
      <c r="AA85" s="54"/>
      <c r="AB85" s="54"/>
      <c r="AC85" s="54"/>
      <c r="AD85" s="54"/>
      <c r="AE85" s="54"/>
      <c r="AF85" s="54"/>
      <c r="AG85" s="54"/>
      <c r="AH85" s="54"/>
      <c r="AI85" s="54"/>
      <c r="AJ85" s="54"/>
      <c r="AK85" s="54"/>
      <c r="AL85" s="54"/>
      <c r="BT85" s="506"/>
      <c r="BU85" s="506"/>
      <c r="BV85" s="506"/>
      <c r="BW85" s="506"/>
      <c r="BX85" s="506"/>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row>
    <row r="86" spans="1:236" x14ac:dyDescent="0.25">
      <c r="AB86" s="54"/>
      <c r="AC86" s="54"/>
      <c r="AD86" s="54"/>
      <c r="AE86" s="54"/>
      <c r="AF86" s="54"/>
      <c r="AG86" s="54"/>
      <c r="AH86" s="54"/>
      <c r="AI86" s="54"/>
      <c r="AJ86" s="54"/>
      <c r="AK86" s="54"/>
      <c r="AL86" s="54"/>
      <c r="BT86" s="506"/>
      <c r="BU86" s="506"/>
      <c r="BV86" s="506"/>
      <c r="BW86" s="506"/>
      <c r="BX86" s="506"/>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row>
    <row r="87" spans="1:236" x14ac:dyDescent="0.25">
      <c r="BT87" s="506"/>
      <c r="BU87" s="506"/>
      <c r="BV87" s="506"/>
      <c r="BW87" s="506"/>
      <c r="BX87" s="506"/>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row>
    <row r="88" spans="1:236" x14ac:dyDescent="0.25">
      <c r="BT88" s="506"/>
      <c r="BU88" s="506"/>
      <c r="BV88" s="506"/>
      <c r="BW88" s="506"/>
      <c r="BX88" s="506"/>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row>
    <row r="89" spans="1:236" x14ac:dyDescent="0.25">
      <c r="BT89" s="506"/>
      <c r="BU89" s="506"/>
      <c r="BV89" s="506"/>
      <c r="BW89" s="506"/>
      <c r="BX89" s="506"/>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row>
    <row r="90" spans="1:236" x14ac:dyDescent="0.25">
      <c r="BT90" s="506"/>
      <c r="BU90" s="506"/>
      <c r="BV90" s="506"/>
      <c r="BW90" s="506"/>
      <c r="BX90" s="506"/>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row>
    <row r="91" spans="1:236" x14ac:dyDescent="0.25">
      <c r="BT91" s="506"/>
      <c r="BU91" s="506"/>
      <c r="BV91" s="506"/>
      <c r="BW91" s="506"/>
      <c r="BX91" s="506"/>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row>
    <row r="92" spans="1:236" x14ac:dyDescent="0.25">
      <c r="BT92" s="506"/>
      <c r="BU92" s="506"/>
      <c r="BV92" s="506"/>
      <c r="BW92" s="506"/>
      <c r="BX92" s="506"/>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row>
    <row r="93" spans="1:236" x14ac:dyDescent="0.25">
      <c r="A93" s="506"/>
      <c r="B93" s="506"/>
      <c r="C93" s="506"/>
      <c r="D93" s="506"/>
      <c r="E93" s="506"/>
      <c r="F93" s="506"/>
      <c r="G93" s="506"/>
      <c r="H93" s="506"/>
      <c r="I93" s="506"/>
      <c r="J93" s="506"/>
      <c r="K93" s="506"/>
      <c r="L93" s="506"/>
      <c r="M93" s="506"/>
      <c r="N93" s="506"/>
      <c r="O93" s="506"/>
      <c r="P93" s="506"/>
      <c r="W93" s="506"/>
      <c r="X93" s="506"/>
      <c r="Y93" s="506"/>
      <c r="Z93" s="506"/>
      <c r="AO93" s="506"/>
      <c r="BT93" s="506"/>
      <c r="BU93" s="506"/>
      <c r="BV93" s="506"/>
      <c r="BW93" s="506"/>
      <c r="BX93" s="506"/>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row>
    <row r="94" spans="1:236" x14ac:dyDescent="0.25">
      <c r="A94" s="506"/>
      <c r="B94" s="506"/>
      <c r="C94" s="506"/>
      <c r="D94" s="506"/>
      <c r="E94" s="506"/>
      <c r="F94" s="506"/>
      <c r="G94" s="506"/>
      <c r="H94" s="506"/>
      <c r="I94" s="506"/>
      <c r="J94" s="506"/>
      <c r="K94" s="506"/>
      <c r="L94" s="506"/>
      <c r="M94" s="506"/>
      <c r="N94" s="506"/>
      <c r="O94" s="506"/>
      <c r="P94" s="506"/>
      <c r="Q94" s="506"/>
      <c r="R94" s="506"/>
      <c r="S94" s="506"/>
      <c r="T94" s="506"/>
      <c r="U94" s="506"/>
      <c r="V94" s="506"/>
      <c r="W94" s="506"/>
      <c r="X94" s="506"/>
      <c r="Y94" s="506"/>
      <c r="Z94" s="506"/>
      <c r="AA94" s="506"/>
      <c r="AO94" s="506"/>
      <c r="BT94" s="506"/>
      <c r="BU94" s="506"/>
      <c r="BV94" s="506"/>
      <c r="BW94" s="506"/>
      <c r="BX94" s="506"/>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row>
    <row r="95" spans="1:236" x14ac:dyDescent="0.25">
      <c r="A95" s="506"/>
      <c r="B95" s="506"/>
      <c r="C95" s="506"/>
      <c r="D95" s="506"/>
      <c r="E95" s="506"/>
      <c r="F95" s="506"/>
      <c r="G95" s="506"/>
      <c r="H95" s="506"/>
      <c r="I95" s="506"/>
      <c r="J95" s="506"/>
      <c r="K95" s="506"/>
      <c r="L95" s="506"/>
      <c r="M95" s="506"/>
      <c r="N95" s="506"/>
      <c r="O95" s="506"/>
      <c r="P95" s="506"/>
      <c r="Q95" s="506"/>
      <c r="R95" s="506"/>
      <c r="S95" s="506"/>
      <c r="T95" s="506"/>
      <c r="U95" s="506"/>
      <c r="V95" s="506"/>
      <c r="W95" s="506"/>
      <c r="X95" s="506"/>
      <c r="Y95" s="506"/>
      <c r="Z95" s="506"/>
      <c r="AA95" s="506"/>
      <c r="AB95" s="506"/>
      <c r="AC95" s="506"/>
      <c r="AD95" s="506"/>
      <c r="AE95" s="506"/>
      <c r="AF95" s="506"/>
      <c r="AG95" s="506"/>
      <c r="AH95" s="506"/>
      <c r="AI95" s="506"/>
      <c r="AJ95" s="506"/>
      <c r="AK95" s="506"/>
      <c r="AL95" s="506"/>
      <c r="AO95" s="506"/>
      <c r="BT95" s="506"/>
      <c r="BU95" s="506"/>
      <c r="BV95" s="506"/>
      <c r="BW95" s="506"/>
      <c r="BX95" s="506"/>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row>
    <row r="96" spans="1:236" x14ac:dyDescent="0.25">
      <c r="A96" s="506"/>
      <c r="B96" s="506"/>
      <c r="C96" s="506"/>
      <c r="D96" s="506"/>
      <c r="E96" s="506"/>
      <c r="F96" s="506"/>
      <c r="G96" s="506"/>
      <c r="H96" s="506"/>
      <c r="I96" s="506"/>
      <c r="J96" s="506"/>
      <c r="K96" s="506"/>
      <c r="L96" s="506"/>
      <c r="M96" s="506"/>
      <c r="N96" s="506"/>
      <c r="O96" s="506"/>
      <c r="P96" s="506"/>
      <c r="Q96" s="506"/>
      <c r="R96" s="506"/>
      <c r="S96" s="506"/>
      <c r="T96" s="506"/>
      <c r="U96" s="506"/>
      <c r="V96" s="506"/>
      <c r="W96" s="506"/>
      <c r="X96" s="506"/>
      <c r="Y96" s="506"/>
      <c r="Z96" s="506"/>
      <c r="AA96" s="506"/>
      <c r="AB96" s="506"/>
      <c r="AC96" s="506"/>
      <c r="AD96" s="506"/>
      <c r="AE96" s="506"/>
      <c r="AF96" s="506"/>
      <c r="AG96" s="506"/>
      <c r="AH96" s="506"/>
      <c r="AI96" s="506"/>
      <c r="AJ96" s="506"/>
      <c r="AK96" s="506"/>
      <c r="AL96" s="506"/>
      <c r="AO96" s="506"/>
      <c r="BT96" s="506"/>
      <c r="BU96" s="506"/>
      <c r="BV96" s="506"/>
      <c r="BW96" s="506"/>
      <c r="BX96" s="506"/>
      <c r="GU96" s="45"/>
      <c r="GV96" s="45"/>
      <c r="GW96" s="45"/>
      <c r="GX96" s="45"/>
      <c r="GY96" s="45"/>
      <c r="GZ96" s="45"/>
      <c r="HA96" s="45"/>
      <c r="HB96" s="45"/>
      <c r="HC96" s="45"/>
      <c r="HD96" s="45"/>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row>
    <row r="97" spans="1:236" x14ac:dyDescent="0.25">
      <c r="A97" s="506"/>
      <c r="B97" s="506"/>
      <c r="C97" s="506"/>
      <c r="D97" s="506"/>
      <c r="E97" s="506"/>
      <c r="F97" s="506"/>
      <c r="G97" s="506"/>
      <c r="H97" s="506"/>
      <c r="I97" s="506"/>
      <c r="J97" s="506"/>
      <c r="K97" s="506"/>
      <c r="L97" s="506"/>
      <c r="M97" s="506"/>
      <c r="N97" s="506"/>
      <c r="O97" s="506"/>
      <c r="P97" s="506"/>
      <c r="Q97" s="506"/>
      <c r="R97" s="506"/>
      <c r="S97" s="506"/>
      <c r="T97" s="506"/>
      <c r="U97" s="506"/>
      <c r="V97" s="506"/>
      <c r="W97" s="506"/>
      <c r="X97" s="506"/>
      <c r="Y97" s="506"/>
      <c r="Z97" s="506"/>
      <c r="AA97" s="506"/>
      <c r="AB97" s="506"/>
      <c r="AC97" s="506"/>
      <c r="AD97" s="506"/>
      <c r="AE97" s="506"/>
      <c r="AF97" s="506"/>
      <c r="AG97" s="506"/>
      <c r="AH97" s="506"/>
      <c r="AI97" s="506"/>
      <c r="AJ97" s="506"/>
      <c r="AK97" s="506"/>
      <c r="AL97" s="506"/>
      <c r="AO97" s="506"/>
      <c r="BT97" s="506"/>
      <c r="BU97" s="506"/>
      <c r="BV97" s="506"/>
      <c r="BW97" s="506"/>
      <c r="BX97" s="506"/>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row>
    <row r="98" spans="1:236" x14ac:dyDescent="0.25">
      <c r="A98" s="506"/>
      <c r="B98" s="506"/>
      <c r="C98" s="506"/>
      <c r="D98" s="506"/>
      <c r="E98" s="506"/>
      <c r="F98" s="506"/>
      <c r="G98" s="506"/>
      <c r="H98" s="506"/>
      <c r="I98" s="506"/>
      <c r="J98" s="506"/>
      <c r="K98" s="506"/>
      <c r="L98" s="506"/>
      <c r="M98" s="506"/>
      <c r="N98" s="506"/>
      <c r="O98" s="506"/>
      <c r="P98" s="506"/>
      <c r="Q98" s="506"/>
      <c r="R98" s="506"/>
      <c r="S98" s="506"/>
      <c r="T98" s="506"/>
      <c r="U98" s="506"/>
      <c r="V98" s="506"/>
      <c r="W98" s="506"/>
      <c r="X98" s="506"/>
      <c r="Y98" s="506"/>
      <c r="Z98" s="506"/>
      <c r="AA98" s="506"/>
      <c r="AB98" s="506"/>
      <c r="AC98" s="506"/>
      <c r="AD98" s="506"/>
      <c r="AE98" s="506"/>
      <c r="AF98" s="506"/>
      <c r="AG98" s="506"/>
      <c r="AH98" s="506"/>
      <c r="AI98" s="506"/>
      <c r="AJ98" s="506"/>
      <c r="AK98" s="506"/>
      <c r="AL98" s="506"/>
      <c r="AO98" s="506"/>
      <c r="BT98" s="506"/>
      <c r="BU98" s="506"/>
      <c r="BV98" s="506"/>
      <c r="BW98" s="506"/>
      <c r="BX98" s="506"/>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row>
    <row r="99" spans="1:236" x14ac:dyDescent="0.25">
      <c r="A99" s="506"/>
      <c r="B99" s="506"/>
      <c r="C99" s="506"/>
      <c r="D99" s="506"/>
      <c r="E99" s="506"/>
      <c r="F99" s="506"/>
      <c r="G99" s="506"/>
      <c r="H99" s="506"/>
      <c r="I99" s="506"/>
      <c r="J99" s="506"/>
      <c r="K99" s="506"/>
      <c r="L99" s="506"/>
      <c r="M99" s="506"/>
      <c r="N99" s="506"/>
      <c r="O99" s="506"/>
      <c r="P99" s="506"/>
      <c r="Q99" s="506"/>
      <c r="R99" s="506"/>
      <c r="S99" s="506"/>
      <c r="T99" s="506"/>
      <c r="U99" s="506"/>
      <c r="V99" s="506"/>
      <c r="W99" s="506"/>
      <c r="X99" s="506"/>
      <c r="Y99" s="506"/>
      <c r="Z99" s="506"/>
      <c r="AA99" s="506"/>
      <c r="AB99" s="506"/>
      <c r="AC99" s="506"/>
      <c r="AD99" s="506"/>
      <c r="AE99" s="506"/>
      <c r="AF99" s="506"/>
      <c r="AG99" s="506"/>
      <c r="AH99" s="506"/>
      <c r="AI99" s="506"/>
      <c r="AJ99" s="506"/>
      <c r="AK99" s="506"/>
      <c r="AL99" s="506"/>
      <c r="AO99" s="506"/>
      <c r="BT99" s="506"/>
      <c r="BU99" s="506"/>
      <c r="BV99" s="506"/>
      <c r="BW99" s="506"/>
      <c r="BX99" s="506"/>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row>
    <row r="100" spans="1:236" x14ac:dyDescent="0.25">
      <c r="A100" s="506"/>
      <c r="B100" s="506"/>
      <c r="C100" s="506"/>
      <c r="D100" s="506"/>
      <c r="E100" s="506"/>
      <c r="F100" s="506"/>
      <c r="G100" s="506"/>
      <c r="H100" s="506"/>
      <c r="I100" s="506"/>
      <c r="J100" s="506"/>
      <c r="K100" s="506"/>
      <c r="L100" s="506"/>
      <c r="M100" s="506"/>
      <c r="N100" s="506"/>
      <c r="O100" s="506"/>
      <c r="P100" s="506"/>
      <c r="Q100" s="506"/>
      <c r="R100" s="506"/>
      <c r="S100" s="506"/>
      <c r="T100" s="506"/>
      <c r="U100" s="506"/>
      <c r="V100" s="506"/>
      <c r="W100" s="506"/>
      <c r="X100" s="506"/>
      <c r="Y100" s="506"/>
      <c r="Z100" s="506"/>
      <c r="AA100" s="506"/>
      <c r="AB100" s="506"/>
      <c r="AC100" s="506"/>
      <c r="AD100" s="506"/>
      <c r="AE100" s="506"/>
      <c r="AF100" s="506"/>
      <c r="AG100" s="506"/>
      <c r="AH100" s="506"/>
      <c r="AI100" s="506"/>
      <c r="AJ100" s="506"/>
      <c r="AK100" s="506"/>
      <c r="AL100" s="506"/>
      <c r="AO100" s="506"/>
      <c r="BT100" s="506"/>
      <c r="BU100" s="506"/>
      <c r="BV100" s="506"/>
      <c r="BW100" s="506"/>
      <c r="BX100" s="506"/>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row>
    <row r="101" spans="1:236" x14ac:dyDescent="0.25">
      <c r="A101" s="506"/>
      <c r="B101" s="506"/>
      <c r="C101" s="506"/>
      <c r="D101" s="506"/>
      <c r="E101" s="506"/>
      <c r="F101" s="506"/>
      <c r="G101" s="506"/>
      <c r="H101" s="506"/>
      <c r="I101" s="506"/>
      <c r="J101" s="506"/>
      <c r="K101" s="506"/>
      <c r="L101" s="506"/>
      <c r="M101" s="506"/>
      <c r="N101" s="506"/>
      <c r="O101" s="506"/>
      <c r="P101" s="506"/>
      <c r="Q101" s="506"/>
      <c r="R101" s="506"/>
      <c r="S101" s="506"/>
      <c r="T101" s="506"/>
      <c r="U101" s="506"/>
      <c r="V101" s="506"/>
      <c r="W101" s="506"/>
      <c r="X101" s="506"/>
      <c r="Y101" s="506"/>
      <c r="Z101" s="506"/>
      <c r="AA101" s="506"/>
      <c r="AB101" s="506"/>
      <c r="AC101" s="506"/>
      <c r="AD101" s="506"/>
      <c r="AE101" s="506"/>
      <c r="AF101" s="506"/>
      <c r="AG101" s="506"/>
      <c r="AH101" s="506"/>
      <c r="AI101" s="506"/>
      <c r="AJ101" s="506"/>
      <c r="AK101" s="506"/>
      <c r="AL101" s="506"/>
      <c r="AO101" s="506"/>
      <c r="BT101" s="506"/>
      <c r="BU101" s="506"/>
      <c r="BV101" s="506"/>
      <c r="BW101" s="506"/>
      <c r="BX101" s="506"/>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row>
    <row r="102" spans="1:236" x14ac:dyDescent="0.25">
      <c r="A102" s="506"/>
      <c r="B102" s="506"/>
      <c r="C102" s="506"/>
      <c r="D102" s="506"/>
      <c r="E102" s="506"/>
      <c r="F102" s="506"/>
      <c r="G102" s="506"/>
      <c r="H102" s="506"/>
      <c r="I102" s="506"/>
      <c r="J102" s="506"/>
      <c r="K102" s="506"/>
      <c r="L102" s="506"/>
      <c r="M102" s="506"/>
      <c r="N102" s="506"/>
      <c r="O102" s="506"/>
      <c r="P102" s="506"/>
      <c r="Q102" s="506"/>
      <c r="R102" s="506"/>
      <c r="S102" s="506"/>
      <c r="T102" s="506"/>
      <c r="U102" s="506"/>
      <c r="V102" s="506"/>
      <c r="W102" s="506"/>
      <c r="X102" s="506"/>
      <c r="Y102" s="506"/>
      <c r="Z102" s="506"/>
      <c r="AA102" s="506"/>
      <c r="AB102" s="506"/>
      <c r="AC102" s="506"/>
      <c r="AD102" s="506"/>
      <c r="AE102" s="506"/>
      <c r="AF102" s="506"/>
      <c r="AG102" s="506"/>
      <c r="AH102" s="506"/>
      <c r="AI102" s="506"/>
      <c r="AJ102" s="506"/>
      <c r="AK102" s="506"/>
      <c r="AL102" s="506"/>
      <c r="AO102" s="506"/>
      <c r="BT102" s="506"/>
      <c r="BU102" s="506"/>
      <c r="BV102" s="506"/>
      <c r="BW102" s="506"/>
      <c r="BX102" s="506"/>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row>
    <row r="103" spans="1:236" x14ac:dyDescent="0.25">
      <c r="A103" s="506"/>
      <c r="B103" s="506"/>
      <c r="C103" s="506"/>
      <c r="D103" s="506"/>
      <c r="E103" s="506"/>
      <c r="F103" s="506"/>
      <c r="G103" s="506"/>
      <c r="H103" s="506"/>
      <c r="I103" s="506"/>
      <c r="J103" s="506"/>
      <c r="K103" s="506"/>
      <c r="L103" s="506"/>
      <c r="M103" s="506"/>
      <c r="N103" s="506"/>
      <c r="O103" s="506"/>
      <c r="P103" s="506"/>
      <c r="Q103" s="506"/>
      <c r="R103" s="506"/>
      <c r="S103" s="506"/>
      <c r="T103" s="506"/>
      <c r="U103" s="506"/>
      <c r="V103" s="506"/>
      <c r="W103" s="506"/>
      <c r="X103" s="506"/>
      <c r="Y103" s="506"/>
      <c r="Z103" s="506"/>
      <c r="AA103" s="506"/>
      <c r="AB103" s="506"/>
      <c r="AC103" s="506"/>
      <c r="AD103" s="506"/>
      <c r="AE103" s="506"/>
      <c r="AF103" s="506"/>
      <c r="AG103" s="506"/>
      <c r="AH103" s="506"/>
      <c r="AI103" s="506"/>
      <c r="AJ103" s="506"/>
      <c r="AK103" s="506"/>
      <c r="AL103" s="506"/>
      <c r="AO103" s="506"/>
      <c r="BT103" s="506"/>
      <c r="BU103" s="506"/>
      <c r="BV103" s="506"/>
      <c r="BW103" s="506"/>
      <c r="BX103" s="506"/>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row>
    <row r="104" spans="1:236" x14ac:dyDescent="0.25">
      <c r="A104" s="506"/>
      <c r="B104" s="506"/>
      <c r="C104" s="506"/>
      <c r="D104" s="506"/>
      <c r="E104" s="506"/>
      <c r="F104" s="506"/>
      <c r="G104" s="506"/>
      <c r="H104" s="506"/>
      <c r="I104" s="506"/>
      <c r="J104" s="506"/>
      <c r="K104" s="506"/>
      <c r="L104" s="506"/>
      <c r="M104" s="506"/>
      <c r="N104" s="506"/>
      <c r="O104" s="506"/>
      <c r="P104" s="506"/>
      <c r="Q104" s="506"/>
      <c r="R104" s="506"/>
      <c r="S104" s="506"/>
      <c r="T104" s="506"/>
      <c r="U104" s="506"/>
      <c r="V104" s="506"/>
      <c r="W104" s="506"/>
      <c r="X104" s="506"/>
      <c r="Y104" s="506"/>
      <c r="Z104" s="506"/>
      <c r="AA104" s="506"/>
      <c r="AB104" s="506"/>
      <c r="AC104" s="506"/>
      <c r="AD104" s="506"/>
      <c r="AE104" s="506"/>
      <c r="AF104" s="506"/>
      <c r="AG104" s="506"/>
      <c r="AH104" s="506"/>
      <c r="AI104" s="506"/>
      <c r="AJ104" s="506"/>
      <c r="AK104" s="506"/>
      <c r="AL104" s="506"/>
      <c r="AO104" s="506"/>
      <c r="BT104" s="506"/>
      <c r="BU104" s="506"/>
      <c r="BV104" s="506"/>
      <c r="BW104" s="506"/>
      <c r="BX104" s="506"/>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row>
    <row r="105" spans="1:236" x14ac:dyDescent="0.25">
      <c r="A105" s="506"/>
      <c r="B105" s="506"/>
      <c r="C105" s="506"/>
      <c r="D105" s="506"/>
      <c r="E105" s="506"/>
      <c r="F105" s="506"/>
      <c r="G105" s="506"/>
      <c r="H105" s="506"/>
      <c r="I105" s="506"/>
      <c r="J105" s="506"/>
      <c r="K105" s="506"/>
      <c r="L105" s="506"/>
      <c r="M105" s="506"/>
      <c r="N105" s="506"/>
      <c r="O105" s="506"/>
      <c r="P105" s="506"/>
      <c r="Q105" s="506"/>
      <c r="R105" s="506"/>
      <c r="S105" s="506"/>
      <c r="T105" s="506"/>
      <c r="U105" s="506"/>
      <c r="V105" s="506"/>
      <c r="W105" s="506"/>
      <c r="X105" s="506"/>
      <c r="Y105" s="506"/>
      <c r="Z105" s="506"/>
      <c r="AA105" s="506"/>
      <c r="AB105" s="506"/>
      <c r="AC105" s="506"/>
      <c r="AD105" s="506"/>
      <c r="AE105" s="506"/>
      <c r="AF105" s="506"/>
      <c r="AG105" s="506"/>
      <c r="AH105" s="506"/>
      <c r="AI105" s="506"/>
      <c r="AJ105" s="506"/>
      <c r="AK105" s="506"/>
      <c r="AL105" s="506"/>
      <c r="AO105" s="506"/>
      <c r="BT105" s="506"/>
      <c r="BU105" s="506"/>
      <c r="BV105" s="506"/>
      <c r="BW105" s="506"/>
      <c r="BX105" s="506"/>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row>
    <row r="106" spans="1:236" x14ac:dyDescent="0.25">
      <c r="A106" s="506"/>
      <c r="B106" s="506"/>
      <c r="C106" s="506"/>
      <c r="D106" s="506"/>
      <c r="E106" s="506"/>
      <c r="F106" s="506"/>
      <c r="G106" s="506"/>
      <c r="H106" s="506"/>
      <c r="I106" s="506"/>
      <c r="J106" s="506"/>
      <c r="K106" s="506"/>
      <c r="L106" s="506"/>
      <c r="M106" s="506"/>
      <c r="N106" s="506"/>
      <c r="O106" s="506"/>
      <c r="P106" s="506"/>
      <c r="Q106" s="506"/>
      <c r="R106" s="506"/>
      <c r="S106" s="506"/>
      <c r="T106" s="506"/>
      <c r="U106" s="506"/>
      <c r="V106" s="506"/>
      <c r="W106" s="506"/>
      <c r="X106" s="506"/>
      <c r="Y106" s="506"/>
      <c r="Z106" s="506"/>
      <c r="AA106" s="506"/>
      <c r="AB106" s="506"/>
      <c r="AC106" s="506"/>
      <c r="AD106" s="506"/>
      <c r="AE106" s="506"/>
      <c r="AF106" s="506"/>
      <c r="AG106" s="506"/>
      <c r="AH106" s="506"/>
      <c r="AI106" s="506"/>
      <c r="AJ106" s="506"/>
      <c r="AK106" s="506"/>
      <c r="AL106" s="506"/>
      <c r="AO106" s="506"/>
      <c r="BT106" s="506"/>
      <c r="BU106" s="506"/>
      <c r="BV106" s="506"/>
      <c r="BW106" s="506"/>
      <c r="BX106" s="506"/>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row>
    <row r="107" spans="1:236" x14ac:dyDescent="0.25">
      <c r="A107" s="506"/>
      <c r="B107" s="506"/>
      <c r="C107" s="506"/>
      <c r="D107" s="506"/>
      <c r="E107" s="506"/>
      <c r="F107" s="506"/>
      <c r="G107" s="506"/>
      <c r="H107" s="506"/>
      <c r="I107" s="506"/>
      <c r="J107" s="506"/>
      <c r="K107" s="506"/>
      <c r="L107" s="506"/>
      <c r="M107" s="506"/>
      <c r="N107" s="506"/>
      <c r="O107" s="506"/>
      <c r="P107" s="506"/>
      <c r="Q107" s="506"/>
      <c r="R107" s="506"/>
      <c r="S107" s="506"/>
      <c r="T107" s="506"/>
      <c r="U107" s="506"/>
      <c r="V107" s="506"/>
      <c r="W107" s="506"/>
      <c r="X107" s="506"/>
      <c r="Y107" s="506"/>
      <c r="Z107" s="506"/>
      <c r="AA107" s="506"/>
      <c r="AB107" s="506"/>
      <c r="AC107" s="506"/>
      <c r="AD107" s="506"/>
      <c r="AE107" s="506"/>
      <c r="AF107" s="506"/>
      <c r="AG107" s="506"/>
      <c r="AH107" s="506"/>
      <c r="AI107" s="506"/>
      <c r="AJ107" s="506"/>
      <c r="AK107" s="506"/>
      <c r="AL107" s="506"/>
      <c r="AO107" s="506"/>
      <c r="BT107" s="506"/>
      <c r="BU107" s="506"/>
      <c r="BV107" s="506"/>
      <c r="BW107" s="506"/>
      <c r="BX107" s="506"/>
      <c r="GU107" s="45"/>
      <c r="GV107" s="45"/>
      <c r="GW107" s="45"/>
      <c r="GX107" s="45"/>
      <c r="GY107" s="45"/>
      <c r="GZ107" s="45"/>
      <c r="HA107" s="45"/>
      <c r="HB107" s="45"/>
      <c r="HC107" s="45"/>
      <c r="HD107" s="45"/>
      <c r="HE107" s="45"/>
      <c r="HF107" s="45"/>
      <c r="HG107" s="45"/>
      <c r="HH107" s="45"/>
      <c r="HI107" s="45"/>
      <c r="HJ107" s="45"/>
      <c r="HK107" s="45"/>
      <c r="HL107" s="45"/>
      <c r="HM107" s="45"/>
      <c r="HN107" s="45"/>
      <c r="HO107" s="45"/>
      <c r="HP107" s="45"/>
      <c r="HQ107" s="45"/>
      <c r="HR107" s="45"/>
      <c r="HS107" s="45"/>
      <c r="HT107" s="45"/>
      <c r="HU107" s="45"/>
      <c r="HV107" s="45"/>
      <c r="HW107" s="45"/>
      <c r="HX107" s="45"/>
      <c r="HY107" s="45"/>
      <c r="HZ107" s="45"/>
      <c r="IA107" s="45"/>
      <c r="IB107" s="45"/>
    </row>
    <row r="108" spans="1:236" x14ac:dyDescent="0.25">
      <c r="A108" s="506"/>
      <c r="B108" s="506"/>
      <c r="C108" s="506"/>
      <c r="D108" s="506"/>
      <c r="E108" s="506"/>
      <c r="F108" s="506"/>
      <c r="G108" s="506"/>
      <c r="H108" s="506"/>
      <c r="I108" s="506"/>
      <c r="J108" s="506"/>
      <c r="K108" s="506"/>
      <c r="L108" s="506"/>
      <c r="M108" s="506"/>
      <c r="N108" s="506"/>
      <c r="O108" s="506"/>
      <c r="P108" s="506"/>
      <c r="Q108" s="506"/>
      <c r="R108" s="506"/>
      <c r="S108" s="506"/>
      <c r="T108" s="506"/>
      <c r="U108" s="506"/>
      <c r="V108" s="506"/>
      <c r="W108" s="506"/>
      <c r="X108" s="506"/>
      <c r="Y108" s="506"/>
      <c r="Z108" s="506"/>
      <c r="AA108" s="506"/>
      <c r="AB108" s="506"/>
      <c r="AC108" s="506"/>
      <c r="AD108" s="506"/>
      <c r="AE108" s="506"/>
      <c r="AF108" s="506"/>
      <c r="AG108" s="506"/>
      <c r="AH108" s="506"/>
      <c r="AI108" s="506"/>
      <c r="AJ108" s="506"/>
      <c r="AK108" s="506"/>
      <c r="AL108" s="506"/>
      <c r="AO108" s="506"/>
      <c r="BT108" s="506"/>
      <c r="BU108" s="506"/>
      <c r="BV108" s="506"/>
      <c r="BW108" s="506"/>
      <c r="BX108" s="506"/>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row>
    <row r="109" spans="1:236" x14ac:dyDescent="0.25">
      <c r="A109" s="506"/>
      <c r="B109" s="506"/>
      <c r="C109" s="506"/>
      <c r="D109" s="506"/>
      <c r="E109" s="506"/>
      <c r="F109" s="506"/>
      <c r="G109" s="506"/>
      <c r="H109" s="506"/>
      <c r="I109" s="506"/>
      <c r="J109" s="506"/>
      <c r="K109" s="506"/>
      <c r="L109" s="506"/>
      <c r="M109" s="506"/>
      <c r="N109" s="506"/>
      <c r="O109" s="506"/>
      <c r="P109" s="506"/>
      <c r="Q109" s="506"/>
      <c r="R109" s="506"/>
      <c r="S109" s="506"/>
      <c r="T109" s="506"/>
      <c r="U109" s="506"/>
      <c r="V109" s="506"/>
      <c r="W109" s="506"/>
      <c r="X109" s="506"/>
      <c r="Y109" s="506"/>
      <c r="Z109" s="506"/>
      <c r="AA109" s="506"/>
      <c r="AB109" s="506"/>
      <c r="AC109" s="506"/>
      <c r="AD109" s="506"/>
      <c r="AE109" s="506"/>
      <c r="AF109" s="506"/>
      <c r="AG109" s="506"/>
      <c r="AH109" s="506"/>
      <c r="AI109" s="506"/>
      <c r="AJ109" s="506"/>
      <c r="AK109" s="506"/>
      <c r="AL109" s="506"/>
      <c r="AO109" s="506"/>
      <c r="BT109" s="506"/>
      <c r="BU109" s="506"/>
      <c r="BV109" s="506"/>
      <c r="BW109" s="506"/>
      <c r="BX109" s="506"/>
      <c r="GU109" s="45"/>
      <c r="GV109" s="45"/>
      <c r="GW109" s="45"/>
      <c r="GX109" s="45"/>
      <c r="GY109" s="45"/>
      <c r="GZ109" s="45"/>
      <c r="HA109" s="45"/>
      <c r="HB109" s="45"/>
      <c r="HC109" s="45"/>
      <c r="HD109" s="45"/>
      <c r="HE109" s="45"/>
      <c r="HF109" s="45"/>
      <c r="HG109" s="45"/>
      <c r="HH109" s="45"/>
      <c r="HI109" s="45"/>
      <c r="HJ109" s="45"/>
      <c r="HK109" s="45"/>
      <c r="HL109" s="45"/>
      <c r="HM109" s="45"/>
      <c r="HN109" s="45"/>
      <c r="HO109" s="45"/>
      <c r="HP109" s="45"/>
      <c r="HQ109" s="45"/>
      <c r="HR109" s="45"/>
      <c r="HS109" s="45"/>
      <c r="HT109" s="45"/>
      <c r="HU109" s="45"/>
      <c r="HV109" s="45"/>
      <c r="HW109" s="45"/>
      <c r="HX109" s="45"/>
      <c r="HY109" s="45"/>
      <c r="HZ109" s="45"/>
      <c r="IA109" s="45"/>
      <c r="IB109" s="45"/>
    </row>
    <row r="110" spans="1:236" x14ac:dyDescent="0.25">
      <c r="A110" s="506"/>
      <c r="B110" s="506"/>
      <c r="C110" s="506"/>
      <c r="D110" s="506"/>
      <c r="E110" s="506"/>
      <c r="F110" s="506"/>
      <c r="G110" s="506"/>
      <c r="H110" s="506"/>
      <c r="I110" s="506"/>
      <c r="J110" s="506"/>
      <c r="K110" s="506"/>
      <c r="L110" s="506"/>
      <c r="M110" s="506"/>
      <c r="N110" s="506"/>
      <c r="O110" s="506"/>
      <c r="P110" s="506"/>
      <c r="Q110" s="506"/>
      <c r="R110" s="506"/>
      <c r="S110" s="506"/>
      <c r="T110" s="506"/>
      <c r="U110" s="506"/>
      <c r="V110" s="506"/>
      <c r="W110" s="506"/>
      <c r="X110" s="506"/>
      <c r="Y110" s="506"/>
      <c r="Z110" s="506"/>
      <c r="AA110" s="506"/>
      <c r="AB110" s="506"/>
      <c r="AC110" s="506"/>
      <c r="AD110" s="506"/>
      <c r="AE110" s="506"/>
      <c r="AF110" s="506"/>
      <c r="AG110" s="506"/>
      <c r="AH110" s="506"/>
      <c r="AI110" s="506"/>
      <c r="AJ110" s="506"/>
      <c r="AK110" s="506"/>
      <c r="AL110" s="506"/>
      <c r="AO110" s="506"/>
      <c r="BT110" s="506"/>
      <c r="BU110" s="506"/>
      <c r="BV110" s="506"/>
      <c r="BW110" s="506"/>
      <c r="BX110" s="506"/>
      <c r="GU110" s="45"/>
      <c r="GV110" s="45"/>
      <c r="GW110" s="45"/>
      <c r="GX110" s="45"/>
      <c r="GY110" s="45"/>
      <c r="GZ110" s="45"/>
      <c r="HA110" s="45"/>
      <c r="HB110" s="45"/>
      <c r="HC110" s="45"/>
      <c r="HD110" s="45"/>
      <c r="HE110" s="45"/>
      <c r="HF110" s="45"/>
      <c r="HG110" s="45"/>
      <c r="HH110" s="45"/>
      <c r="HI110" s="45"/>
      <c r="HJ110" s="45"/>
      <c r="HK110" s="45"/>
      <c r="HL110" s="45"/>
      <c r="HM110" s="45"/>
      <c r="HN110" s="45"/>
      <c r="HO110" s="45"/>
      <c r="HP110" s="45"/>
      <c r="HQ110" s="45"/>
      <c r="HR110" s="45"/>
      <c r="HS110" s="45"/>
      <c r="HT110" s="45"/>
      <c r="HU110" s="45"/>
      <c r="HV110" s="45"/>
      <c r="HW110" s="45"/>
      <c r="HX110" s="45"/>
      <c r="HY110" s="45"/>
      <c r="HZ110" s="45"/>
      <c r="IA110" s="45"/>
      <c r="IB110" s="45"/>
    </row>
    <row r="111" spans="1:236" x14ac:dyDescent="0.25">
      <c r="A111" s="506"/>
      <c r="B111" s="506"/>
      <c r="C111" s="506"/>
      <c r="D111" s="506"/>
      <c r="E111" s="506"/>
      <c r="F111" s="506"/>
      <c r="G111" s="506"/>
      <c r="H111" s="506"/>
      <c r="I111" s="506"/>
      <c r="J111" s="506"/>
      <c r="K111" s="506"/>
      <c r="L111" s="506"/>
      <c r="M111" s="506"/>
      <c r="N111" s="506"/>
      <c r="O111" s="506"/>
      <c r="P111" s="506"/>
      <c r="Q111" s="506"/>
      <c r="R111" s="506"/>
      <c r="S111" s="506"/>
      <c r="T111" s="506"/>
      <c r="U111" s="506"/>
      <c r="V111" s="506"/>
      <c r="W111" s="506"/>
      <c r="X111" s="506"/>
      <c r="Y111" s="506"/>
      <c r="Z111" s="506"/>
      <c r="AA111" s="506"/>
      <c r="AB111" s="506"/>
      <c r="AC111" s="506"/>
      <c r="AD111" s="506"/>
      <c r="AE111" s="506"/>
      <c r="AF111" s="506"/>
      <c r="AG111" s="506"/>
      <c r="AH111" s="506"/>
      <c r="AI111" s="506"/>
      <c r="AJ111" s="506"/>
      <c r="AK111" s="506"/>
      <c r="AL111" s="506"/>
      <c r="AO111" s="506"/>
      <c r="BT111" s="506"/>
      <c r="BU111" s="506"/>
      <c r="BV111" s="506"/>
      <c r="BW111" s="506"/>
      <c r="BX111" s="506"/>
      <c r="GU111" s="45"/>
      <c r="GV111" s="45"/>
      <c r="GW111" s="45"/>
      <c r="GX111" s="45"/>
      <c r="GY111" s="45"/>
      <c r="GZ111" s="45"/>
      <c r="HA111" s="45"/>
      <c r="HB111" s="45"/>
      <c r="HC111" s="45"/>
      <c r="HD111" s="45"/>
      <c r="HE111" s="45"/>
      <c r="HF111" s="45"/>
      <c r="HG111" s="45"/>
      <c r="HH111" s="45"/>
      <c r="HI111" s="45"/>
      <c r="HJ111" s="45"/>
      <c r="HK111" s="45"/>
      <c r="HL111" s="45"/>
      <c r="HM111" s="45"/>
      <c r="HN111" s="45"/>
      <c r="HO111" s="45"/>
      <c r="HP111" s="45"/>
      <c r="HQ111" s="45"/>
      <c r="HR111" s="45"/>
      <c r="HS111" s="45"/>
      <c r="HT111" s="45"/>
      <c r="HU111" s="45"/>
      <c r="HV111" s="45"/>
      <c r="HW111" s="45"/>
      <c r="HX111" s="45"/>
      <c r="HY111" s="45"/>
      <c r="HZ111" s="45"/>
      <c r="IA111" s="45"/>
      <c r="IB111" s="45"/>
    </row>
    <row r="112" spans="1:236" x14ac:dyDescent="0.25">
      <c r="A112" s="506"/>
      <c r="B112" s="506"/>
      <c r="C112" s="506"/>
      <c r="D112" s="506"/>
      <c r="E112" s="506"/>
      <c r="F112" s="506"/>
      <c r="G112" s="506"/>
      <c r="H112" s="506"/>
      <c r="I112" s="506"/>
      <c r="J112" s="506"/>
      <c r="K112" s="506"/>
      <c r="L112" s="506"/>
      <c r="M112" s="506"/>
      <c r="N112" s="506"/>
      <c r="O112" s="506"/>
      <c r="P112" s="506"/>
      <c r="Q112" s="506"/>
      <c r="R112" s="506"/>
      <c r="S112" s="506"/>
      <c r="T112" s="506"/>
      <c r="U112" s="506"/>
      <c r="V112" s="506"/>
      <c r="W112" s="506"/>
      <c r="X112" s="506"/>
      <c r="Y112" s="506"/>
      <c r="Z112" s="506"/>
      <c r="AA112" s="506"/>
      <c r="AB112" s="506"/>
      <c r="AC112" s="506"/>
      <c r="AD112" s="506"/>
      <c r="AE112" s="506"/>
      <c r="AF112" s="506"/>
      <c r="AG112" s="506"/>
      <c r="AH112" s="506"/>
      <c r="AI112" s="506"/>
      <c r="AJ112" s="506"/>
      <c r="AK112" s="506"/>
      <c r="AL112" s="506"/>
      <c r="AO112" s="506"/>
      <c r="BT112" s="506"/>
      <c r="BU112" s="506"/>
      <c r="BV112" s="506"/>
      <c r="BW112" s="506"/>
      <c r="BX112" s="506"/>
      <c r="GU112" s="45"/>
      <c r="GV112" s="45"/>
      <c r="GW112" s="45"/>
      <c r="GX112" s="45"/>
      <c r="GY112" s="45"/>
      <c r="GZ112" s="45"/>
      <c r="HA112" s="45"/>
      <c r="HB112" s="45"/>
      <c r="HC112" s="45"/>
      <c r="HD112" s="45"/>
      <c r="HE112" s="45"/>
      <c r="HF112" s="45"/>
      <c r="HG112" s="45"/>
      <c r="HH112" s="45"/>
      <c r="HI112" s="45"/>
      <c r="HJ112" s="45"/>
      <c r="HK112" s="45"/>
      <c r="HL112" s="45"/>
      <c r="HM112" s="45"/>
      <c r="HN112" s="45"/>
      <c r="HO112" s="45"/>
      <c r="HP112" s="45"/>
      <c r="HQ112" s="45"/>
      <c r="HR112" s="45"/>
      <c r="HS112" s="45"/>
      <c r="HT112" s="45"/>
      <c r="HU112" s="45"/>
      <c r="HV112" s="45"/>
      <c r="HW112" s="45"/>
      <c r="HX112" s="45"/>
      <c r="HY112" s="45"/>
      <c r="HZ112" s="45"/>
      <c r="IA112" s="45"/>
      <c r="IB112" s="45"/>
    </row>
    <row r="113" spans="1:236" x14ac:dyDescent="0.25">
      <c r="A113" s="506"/>
      <c r="B113" s="506"/>
      <c r="C113" s="506"/>
      <c r="D113" s="506"/>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c r="AI113" s="506"/>
      <c r="AJ113" s="506"/>
      <c r="AK113" s="506"/>
      <c r="AL113" s="506"/>
      <c r="AO113" s="506"/>
      <c r="BT113" s="506"/>
      <c r="BU113" s="506"/>
      <c r="BV113" s="506"/>
      <c r="BW113" s="506"/>
      <c r="BX113" s="506"/>
      <c r="GU113" s="45"/>
      <c r="GV113" s="45"/>
      <c r="GW113" s="45"/>
      <c r="GX113" s="45"/>
      <c r="GY113" s="45"/>
      <c r="GZ113" s="45"/>
      <c r="HA113" s="45"/>
      <c r="HB113" s="45"/>
      <c r="HC113" s="45"/>
      <c r="HD113" s="45"/>
      <c r="HE113" s="45"/>
      <c r="HF113" s="45"/>
      <c r="HG113" s="45"/>
      <c r="HH113" s="45"/>
      <c r="HI113" s="45"/>
      <c r="HJ113" s="45"/>
      <c r="HK113" s="45"/>
      <c r="HL113" s="45"/>
      <c r="HM113" s="45"/>
      <c r="HN113" s="45"/>
      <c r="HO113" s="45"/>
      <c r="HP113" s="45"/>
      <c r="HQ113" s="45"/>
      <c r="HR113" s="45"/>
      <c r="HS113" s="45"/>
      <c r="HT113" s="45"/>
      <c r="HU113" s="45"/>
      <c r="HV113" s="45"/>
      <c r="HW113" s="45"/>
      <c r="HX113" s="45"/>
      <c r="HY113" s="45"/>
      <c r="HZ113" s="45"/>
      <c r="IA113" s="45"/>
      <c r="IB113" s="45"/>
    </row>
    <row r="114" spans="1:236" x14ac:dyDescent="0.25">
      <c r="A114" s="506"/>
      <c r="B114" s="506"/>
      <c r="C114" s="506"/>
      <c r="D114" s="506"/>
      <c r="E114" s="506"/>
      <c r="F114" s="506"/>
      <c r="G114" s="506"/>
      <c r="H114" s="506"/>
      <c r="I114" s="506"/>
      <c r="J114" s="506"/>
      <c r="K114" s="506"/>
      <c r="L114" s="506"/>
      <c r="M114" s="506"/>
      <c r="N114" s="506"/>
      <c r="O114" s="506"/>
      <c r="P114" s="506"/>
      <c r="Q114" s="506"/>
      <c r="R114" s="506"/>
      <c r="S114" s="506"/>
      <c r="T114" s="506"/>
      <c r="U114" s="506"/>
      <c r="V114" s="506"/>
      <c r="W114" s="506"/>
      <c r="X114" s="506"/>
      <c r="Y114" s="506"/>
      <c r="Z114" s="506"/>
      <c r="AA114" s="506"/>
      <c r="AB114" s="506"/>
      <c r="AC114" s="506"/>
      <c r="AD114" s="506"/>
      <c r="AE114" s="506"/>
      <c r="AF114" s="506"/>
      <c r="AG114" s="506"/>
      <c r="AH114" s="506"/>
      <c r="AI114" s="506"/>
      <c r="AJ114" s="506"/>
      <c r="AK114" s="506"/>
      <c r="AL114" s="506"/>
      <c r="AO114" s="506"/>
      <c r="BT114" s="506"/>
      <c r="BU114" s="506"/>
      <c r="BV114" s="506"/>
      <c r="BW114" s="506"/>
      <c r="BX114" s="506"/>
      <c r="GU114" s="45"/>
      <c r="GV114" s="45"/>
      <c r="GW114" s="45"/>
      <c r="GX114" s="45"/>
      <c r="GY114" s="45"/>
      <c r="GZ114" s="45"/>
      <c r="HA114" s="45"/>
      <c r="HB114" s="45"/>
      <c r="HC114" s="45"/>
      <c r="HD114" s="45"/>
      <c r="HE114" s="45"/>
      <c r="HF114" s="45"/>
      <c r="HG114" s="45"/>
      <c r="HH114" s="45"/>
      <c r="HI114" s="45"/>
      <c r="HJ114" s="45"/>
      <c r="HK114" s="45"/>
      <c r="HL114" s="45"/>
      <c r="HM114" s="45"/>
      <c r="HN114" s="45"/>
      <c r="HO114" s="45"/>
      <c r="HP114" s="45"/>
      <c r="HQ114" s="45"/>
      <c r="HR114" s="45"/>
      <c r="HS114" s="45"/>
      <c r="HT114" s="45"/>
      <c r="HU114" s="45"/>
      <c r="HV114" s="45"/>
      <c r="HW114" s="45"/>
      <c r="HX114" s="45"/>
      <c r="HY114" s="45"/>
      <c r="HZ114" s="45"/>
      <c r="IA114" s="45"/>
      <c r="IB114" s="45"/>
    </row>
    <row r="115" spans="1:236" x14ac:dyDescent="0.25">
      <c r="Q115" s="506"/>
      <c r="R115" s="506"/>
      <c r="S115" s="506"/>
      <c r="T115" s="506"/>
      <c r="U115" s="506"/>
      <c r="V115" s="506"/>
      <c r="AA115" s="506"/>
      <c r="AB115" s="506"/>
      <c r="AC115" s="506"/>
      <c r="AD115" s="506"/>
      <c r="AE115" s="506"/>
      <c r="AF115" s="506"/>
      <c r="AG115" s="506"/>
      <c r="AH115" s="506"/>
      <c r="AI115" s="506"/>
      <c r="AJ115" s="506"/>
      <c r="AK115" s="506"/>
      <c r="AL115" s="506"/>
    </row>
    <row r="116" spans="1:236" x14ac:dyDescent="0.25">
      <c r="AB116" s="506"/>
      <c r="AC116" s="506"/>
      <c r="AD116" s="506"/>
      <c r="AE116" s="506"/>
      <c r="AF116" s="506"/>
      <c r="AG116" s="506"/>
      <c r="AH116" s="506"/>
      <c r="AI116" s="506"/>
      <c r="AJ116" s="506"/>
      <c r="AK116" s="506"/>
      <c r="AL116" s="506"/>
    </row>
  </sheetData>
  <mergeCells count="144">
    <mergeCell ref="S50:V50"/>
    <mergeCell ref="C48:F48"/>
    <mergeCell ref="G48:J48"/>
    <mergeCell ref="K48:N48"/>
    <mergeCell ref="S49:V49"/>
    <mergeCell ref="W48:Z48"/>
    <mergeCell ref="W49:Z49"/>
    <mergeCell ref="C35:D35"/>
    <mergeCell ref="G35:H35"/>
    <mergeCell ref="K35:L35"/>
    <mergeCell ref="O35:P35"/>
    <mergeCell ref="B36:C37"/>
    <mergeCell ref="D36:E37"/>
    <mergeCell ref="F36:G37"/>
    <mergeCell ref="H36:I37"/>
    <mergeCell ref="J36:K37"/>
    <mergeCell ref="L36:M37"/>
    <mergeCell ref="N36:O37"/>
    <mergeCell ref="P36:Q37"/>
    <mergeCell ref="C49:F49"/>
    <mergeCell ref="G49:J49"/>
    <mergeCell ref="B46:C47"/>
    <mergeCell ref="C43:D43"/>
    <mergeCell ref="G43:H43"/>
    <mergeCell ref="K49:N49"/>
    <mergeCell ref="C17:F17"/>
    <mergeCell ref="I17:L17"/>
    <mergeCell ref="C26:F26"/>
    <mergeCell ref="G26:J26"/>
    <mergeCell ref="K26:N26"/>
    <mergeCell ref="O26:R26"/>
    <mergeCell ref="I18:L18"/>
    <mergeCell ref="O24:R24"/>
    <mergeCell ref="C25:F25"/>
    <mergeCell ref="G25:J25"/>
    <mergeCell ref="K25:N25"/>
    <mergeCell ref="O25:R25"/>
    <mergeCell ref="C24:F24"/>
    <mergeCell ref="G24:J24"/>
    <mergeCell ref="K24:N24"/>
    <mergeCell ref="E33:F33"/>
    <mergeCell ref="E29:F29"/>
    <mergeCell ref="I29:J29"/>
    <mergeCell ref="E32:F32"/>
    <mergeCell ref="D46:E47"/>
    <mergeCell ref="F46:G47"/>
    <mergeCell ref="H46:I47"/>
    <mergeCell ref="C44:D44"/>
    <mergeCell ref="W23:X23"/>
    <mergeCell ref="Y28:Z28"/>
    <mergeCell ref="O41:P41"/>
    <mergeCell ref="Q43:R43"/>
    <mergeCell ref="P46:Q47"/>
    <mergeCell ref="R46:S47"/>
    <mergeCell ref="Q41:R41"/>
    <mergeCell ref="Q44:R44"/>
    <mergeCell ref="M32:N32"/>
    <mergeCell ref="M33:N33"/>
    <mergeCell ref="L46:M47"/>
    <mergeCell ref="N46:O47"/>
    <mergeCell ref="T44:V44"/>
    <mergeCell ref="C34:D34"/>
    <mergeCell ref="I31:J31"/>
    <mergeCell ref="G34:H34"/>
    <mergeCell ref="K34:L34"/>
    <mergeCell ref="O34:P34"/>
    <mergeCell ref="J3:K4"/>
    <mergeCell ref="Q11:T11"/>
    <mergeCell ref="U11:X11"/>
    <mergeCell ref="E11:F12"/>
    <mergeCell ref="I11:J12"/>
    <mergeCell ref="G11:H12"/>
    <mergeCell ref="B11:D12"/>
    <mergeCell ref="K11:M12"/>
    <mergeCell ref="D6:E6"/>
    <mergeCell ref="J6:K6"/>
    <mergeCell ref="L6:N7"/>
    <mergeCell ref="D7:E7"/>
    <mergeCell ref="J7:K7"/>
    <mergeCell ref="D8:E8"/>
    <mergeCell ref="D9:E9"/>
    <mergeCell ref="G5:I5"/>
    <mergeCell ref="G6:I6"/>
    <mergeCell ref="D10:E10"/>
    <mergeCell ref="F10:G10"/>
    <mergeCell ref="O12:R12"/>
    <mergeCell ref="I19:L19"/>
    <mergeCell ref="N19:O19"/>
    <mergeCell ref="P19:R19"/>
    <mergeCell ref="U19:W19"/>
    <mergeCell ref="X19:Z19"/>
    <mergeCell ref="J10:K10"/>
    <mergeCell ref="M4:O5"/>
    <mergeCell ref="F7:G7"/>
    <mergeCell ref="F8:G8"/>
    <mergeCell ref="F9:G9"/>
    <mergeCell ref="J9:K9"/>
    <mergeCell ref="H7:I7"/>
    <mergeCell ref="H8:I8"/>
    <mergeCell ref="S12:V12"/>
    <mergeCell ref="AA31:AC31"/>
    <mergeCell ref="AA30:AC30"/>
    <mergeCell ref="X32:Y33"/>
    <mergeCell ref="Z32:AA33"/>
    <mergeCell ref="E39:F39"/>
    <mergeCell ref="I43:K43"/>
    <mergeCell ref="I44:K45"/>
    <mergeCell ref="G44:H44"/>
    <mergeCell ref="I41:K41"/>
    <mergeCell ref="I42:K42"/>
    <mergeCell ref="Q30:S31"/>
    <mergeCell ref="I32:J32"/>
    <mergeCell ref="R34:U34"/>
    <mergeCell ref="R35:U35"/>
    <mergeCell ref="Y30:Z30"/>
    <mergeCell ref="Y31:Z31"/>
    <mergeCell ref="R32:U32"/>
    <mergeCell ref="R33:U33"/>
    <mergeCell ref="E41:F41"/>
    <mergeCell ref="E42:F42"/>
    <mergeCell ref="C20:F20"/>
    <mergeCell ref="G20:H20"/>
    <mergeCell ref="I20:L20"/>
    <mergeCell ref="N20:O20"/>
    <mergeCell ref="P20:R20"/>
    <mergeCell ref="U20:W20"/>
    <mergeCell ref="X20:Z20"/>
    <mergeCell ref="D3:E4"/>
    <mergeCell ref="T43:V43"/>
    <mergeCell ref="J8:K8"/>
    <mergeCell ref="W12:Z12"/>
    <mergeCell ref="C19:F19"/>
    <mergeCell ref="G17:H17"/>
    <mergeCell ref="N17:O17"/>
    <mergeCell ref="P17:R17"/>
    <mergeCell ref="U17:W17"/>
    <mergeCell ref="X17:Z17"/>
    <mergeCell ref="C18:F18"/>
    <mergeCell ref="G18:H18"/>
    <mergeCell ref="N18:O18"/>
    <mergeCell ref="P18:R18"/>
    <mergeCell ref="U18:W18"/>
    <mergeCell ref="X18:Z18"/>
    <mergeCell ref="G19:H19"/>
  </mergeCells>
  <phoneticPr fontId="20"/>
  <pageMargins left="0.25" right="0.25" top="0.5" bottom="0.63" header="0.3" footer="0.3"/>
  <pageSetup paperSize="9" fitToWidth="0" orientation="landscape" r:id="rId1"/>
  <rowBreaks count="1" manualBreakCount="1">
    <brk id="26" max="16383" man="1"/>
  </row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Y59"/>
  <sheetViews>
    <sheetView zoomScaleNormal="100" workbookViewId="0"/>
  </sheetViews>
  <sheetFormatPr defaultColWidth="9" defaultRowHeight="14.4" x14ac:dyDescent="0.2"/>
  <cols>
    <col min="1" max="1" width="4.109375" style="131" customWidth="1"/>
    <col min="2" max="2" width="7.109375" style="13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 min="10" max="10" width="5.6640625" style="7" customWidth="1"/>
    <col min="11" max="11" width="18.6640625" style="7" customWidth="1"/>
    <col min="12" max="12" width="5.6640625" style="7" customWidth="1"/>
    <col min="13" max="13" width="18.6640625" style="7" customWidth="1"/>
    <col min="14" max="14" width="5.6640625" style="7" customWidth="1"/>
    <col min="15" max="15" width="18.6640625" style="7" customWidth="1"/>
    <col min="16" max="16" width="5.6640625" style="7" customWidth="1"/>
    <col min="17" max="17" width="18.6640625" style="7" customWidth="1"/>
    <col min="18" max="18" width="5.6640625" style="7" customWidth="1"/>
    <col min="19" max="19" width="18.6640625" style="7" customWidth="1"/>
    <col min="20" max="20" width="5.6640625" style="7" customWidth="1"/>
    <col min="21" max="21" width="18.6640625" style="7" customWidth="1"/>
    <col min="22" max="22" width="5.6640625" style="7" customWidth="1"/>
    <col min="23" max="23" width="18.6640625" style="7" customWidth="1"/>
    <col min="24" max="24" width="5.6640625" style="7" customWidth="1"/>
    <col min="25" max="25" width="18.6640625" style="7" customWidth="1"/>
  </cols>
  <sheetData>
    <row r="1" spans="1:25" x14ac:dyDescent="0.2">
      <c r="A1" s="131">
        <v>36</v>
      </c>
    </row>
    <row r="3" spans="1:25" x14ac:dyDescent="0.2">
      <c r="A3" s="131" t="s">
        <v>26</v>
      </c>
      <c r="B3" s="131" t="s">
        <v>53</v>
      </c>
    </row>
    <row r="4" spans="1:25" ht="15" thickBot="1" x14ac:dyDescent="0.25">
      <c r="D4" s="93"/>
      <c r="E4" s="93"/>
      <c r="F4" s="93"/>
      <c r="G4" s="93"/>
      <c r="H4" s="93"/>
      <c r="I4" s="93"/>
      <c r="J4" s="93"/>
      <c r="K4" s="93"/>
      <c r="L4" s="93"/>
      <c r="M4" s="93"/>
      <c r="N4" s="93"/>
      <c r="O4" s="93"/>
      <c r="P4" s="93"/>
      <c r="Q4" s="93"/>
      <c r="R4" s="93"/>
      <c r="S4" s="93"/>
      <c r="T4" s="93"/>
      <c r="U4" s="93"/>
      <c r="V4" s="93"/>
      <c r="W4" s="93"/>
      <c r="X4" s="93"/>
      <c r="Y4" s="93"/>
    </row>
    <row r="5" spans="1:25" x14ac:dyDescent="0.2">
      <c r="A5" s="131">
        <v>6</v>
      </c>
    </row>
    <row r="8" spans="1:25" ht="20.25" customHeight="1" thickBot="1" x14ac:dyDescent="0.25">
      <c r="A8" s="131">
        <v>7</v>
      </c>
      <c r="B8" s="131">
        <v>16</v>
      </c>
      <c r="D8" s="92"/>
      <c r="E8" s="92"/>
      <c r="F8" s="92"/>
      <c r="G8" s="92"/>
      <c r="H8" s="92"/>
      <c r="I8" s="92"/>
      <c r="J8" s="92"/>
      <c r="K8" s="92"/>
      <c r="L8" s="92"/>
      <c r="M8" s="92"/>
      <c r="N8" s="92"/>
      <c r="O8" s="92"/>
      <c r="P8" s="92"/>
      <c r="Q8" s="92"/>
      <c r="R8" s="92"/>
      <c r="S8" s="92"/>
      <c r="T8" s="229"/>
      <c r="U8" s="229"/>
      <c r="V8" s="229"/>
      <c r="W8" s="229"/>
      <c r="X8" s="229"/>
      <c r="Y8" s="229"/>
    </row>
    <row r="9" spans="1:25" x14ac:dyDescent="0.2">
      <c r="D9" s="4"/>
      <c r="E9" s="111" t="e">
        <f>'0918,0919千島,0919東淀川'!#REF!</f>
        <v>#REF!</v>
      </c>
      <c r="F9" s="4"/>
      <c r="G9" s="111" t="e">
        <f>'0918,0919千島,0919東淀川'!#REF!</f>
        <v>#REF!</v>
      </c>
      <c r="H9" s="4"/>
      <c r="I9" s="111" t="e">
        <f>'0918,0919千島,0919東淀川'!#REF!</f>
        <v>#REF!</v>
      </c>
      <c r="J9" s="4"/>
      <c r="K9" s="111" t="e">
        <f>'0918,0919千島,0919東淀川'!#REF!</f>
        <v>#REF!</v>
      </c>
      <c r="L9" s="4"/>
      <c r="M9" s="111" t="e">
        <f>'0918,0919千島,0919東淀川'!#REF!</f>
        <v>#REF!</v>
      </c>
      <c r="N9" s="4"/>
      <c r="O9" s="111" t="str">
        <f>'1108臨海,1122美原'!R14</f>
        <v>男子-3部B　か</v>
      </c>
      <c r="P9" s="4"/>
      <c r="Q9" s="111" t="str">
        <f>'1108臨海,1122美原'!U14</f>
        <v>男子-3部B　き</v>
      </c>
      <c r="R9" s="4"/>
      <c r="S9" s="111" t="str">
        <f>'1108臨海,1122美原'!R18</f>
        <v>男子-3部B　く</v>
      </c>
      <c r="T9" s="4"/>
      <c r="U9" s="111" t="e">
        <f>'0918,0919千島,0919東淀川'!#REF!</f>
        <v>#REF!</v>
      </c>
      <c r="V9" s="4"/>
      <c r="W9" s="111" t="str">
        <f>'1108臨海,1122美原'!R22</f>
        <v>男子-3部B　こ</v>
      </c>
      <c r="X9" s="4"/>
      <c r="Y9" s="111">
        <f>'0918,0919千島,0919東淀川'!J6</f>
        <v>0</v>
      </c>
    </row>
    <row r="10" spans="1:25" x14ac:dyDescent="0.2">
      <c r="D10" s="101">
        <v>5</v>
      </c>
      <c r="E10" s="103"/>
      <c r="F10" s="101">
        <v>5</v>
      </c>
      <c r="G10" s="103"/>
      <c r="H10" s="101">
        <v>5</v>
      </c>
      <c r="I10" s="103"/>
      <c r="J10" s="101">
        <v>5</v>
      </c>
      <c r="K10" s="103"/>
      <c r="L10" s="101">
        <v>5</v>
      </c>
      <c r="M10" s="103"/>
      <c r="N10" s="101">
        <v>5</v>
      </c>
      <c r="O10" s="103"/>
      <c r="P10" s="101">
        <v>5</v>
      </c>
      <c r="Q10" s="103"/>
      <c r="R10" s="101">
        <v>5</v>
      </c>
      <c r="S10" s="103"/>
      <c r="T10" s="101">
        <v>5</v>
      </c>
      <c r="U10" s="103"/>
      <c r="V10" s="101">
        <v>5</v>
      </c>
      <c r="W10" s="103"/>
      <c r="X10" s="101">
        <v>5</v>
      </c>
      <c r="Y10" s="103"/>
    </row>
    <row r="11" spans="1:25" x14ac:dyDescent="0.2">
      <c r="A11" s="131">
        <v>8</v>
      </c>
      <c r="B11" s="131">
        <v>16</v>
      </c>
      <c r="D11" s="100">
        <v>6</v>
      </c>
      <c r="E11" s="104"/>
      <c r="F11" s="100">
        <v>6</v>
      </c>
      <c r="G11" s="104"/>
      <c r="H11" s="100">
        <v>6</v>
      </c>
      <c r="I11" s="104"/>
      <c r="J11" s="100">
        <v>6</v>
      </c>
      <c r="K11" s="104"/>
      <c r="L11" s="100">
        <v>6</v>
      </c>
      <c r="M11" s="104"/>
      <c r="N11" s="100">
        <v>6</v>
      </c>
      <c r="O11" s="104"/>
      <c r="P11" s="100">
        <v>6</v>
      </c>
      <c r="Q11" s="104"/>
      <c r="R11" s="100">
        <v>6</v>
      </c>
      <c r="S11" s="104"/>
      <c r="T11" s="100">
        <v>6</v>
      </c>
      <c r="U11" s="104"/>
      <c r="V11" s="100">
        <v>6</v>
      </c>
      <c r="W11" s="104"/>
      <c r="X11" s="100">
        <v>6</v>
      </c>
      <c r="Y11" s="104"/>
    </row>
    <row r="12" spans="1:25" ht="15" thickBot="1" x14ac:dyDescent="0.25">
      <c r="D12" s="93"/>
      <c r="E12" s="6"/>
      <c r="F12" s="93"/>
      <c r="G12" s="6"/>
      <c r="H12" s="93"/>
      <c r="I12" s="6"/>
      <c r="J12" s="93"/>
      <c r="K12" s="6"/>
      <c r="L12" s="93"/>
      <c r="M12" s="6"/>
      <c r="N12" s="93"/>
      <c r="O12" s="6"/>
      <c r="P12" s="93"/>
      <c r="Q12" s="6"/>
      <c r="R12" s="93"/>
      <c r="S12" s="6"/>
      <c r="T12" s="93"/>
      <c r="U12" s="6"/>
      <c r="V12" s="93"/>
      <c r="W12" s="6"/>
      <c r="X12" s="93"/>
      <c r="Y12" s="6"/>
    </row>
    <row r="14" spans="1:25" x14ac:dyDescent="0.2">
      <c r="A14" s="131">
        <v>9</v>
      </c>
      <c r="B14" s="131">
        <v>16</v>
      </c>
    </row>
    <row r="16" spans="1:25" ht="15" thickBot="1" x14ac:dyDescent="0.25">
      <c r="D16" s="92"/>
      <c r="E16" s="1"/>
      <c r="F16" s="92"/>
      <c r="G16" s="1"/>
      <c r="H16" s="92"/>
      <c r="I16" s="1"/>
      <c r="J16" s="92"/>
      <c r="K16" s="1"/>
      <c r="L16" s="92"/>
      <c r="M16" s="1"/>
      <c r="N16" s="92"/>
      <c r="O16" s="1"/>
      <c r="P16" s="92"/>
      <c r="Q16" s="1"/>
      <c r="R16" s="92"/>
      <c r="S16" s="1"/>
      <c r="T16" s="229"/>
      <c r="U16" s="1"/>
      <c r="V16" s="229"/>
      <c r="W16" s="1"/>
      <c r="X16" s="229"/>
      <c r="Y16" s="1"/>
    </row>
    <row r="17" spans="4:25" customFormat="1" ht="53.25" customHeight="1" x14ac:dyDescent="0.2">
      <c r="D17" s="4"/>
      <c r="E17" s="111" t="e">
        <f>'0722岸和田'!#REF!</f>
        <v>#REF!</v>
      </c>
      <c r="F17" s="4"/>
      <c r="G17" s="111">
        <f>'0722岸和田'!W7</f>
        <v>0</v>
      </c>
      <c r="H17" s="4"/>
      <c r="I17" s="111">
        <f>'0722岸和田'!W3</f>
        <v>0</v>
      </c>
      <c r="J17" s="4"/>
      <c r="K17" s="111" t="e">
        <f>'0722岸和田'!#REF!</f>
        <v>#REF!</v>
      </c>
      <c r="L17" s="4"/>
      <c r="M17" s="111" t="e">
        <f>'0723美原,0724東淀川'!#REF!</f>
        <v>#REF!</v>
      </c>
      <c r="N17" s="4"/>
      <c r="O17" s="111">
        <f>'0722岸和田'!W15</f>
        <v>0</v>
      </c>
      <c r="P17" s="4"/>
      <c r="Q17" s="111" t="e">
        <f>'0722岸和田'!#REF!</f>
        <v>#REF!</v>
      </c>
      <c r="R17" s="4"/>
      <c r="S17" s="111" t="e">
        <f>'0722岸和田'!#REF!</f>
        <v>#REF!</v>
      </c>
      <c r="T17" s="4"/>
      <c r="U17" s="111" t="e">
        <f>'0807千島,0822丸善,0912臨海'!#REF!</f>
        <v>#REF!</v>
      </c>
      <c r="V17" s="4"/>
      <c r="W17" s="111">
        <f>'0722岸和田'!K30</f>
        <v>0</v>
      </c>
      <c r="X17" s="4"/>
      <c r="Y17" s="111" t="e">
        <f>'0923美原,ひまわり'!#REF!</f>
        <v>#REF!</v>
      </c>
    </row>
    <row r="18" spans="4:25" customFormat="1" x14ac:dyDescent="0.2">
      <c r="D18" s="101">
        <v>4</v>
      </c>
      <c r="E18" s="103" t="str">
        <f>'0613おおきに'!G4</f>
        <v>ARROW PIGS</v>
      </c>
      <c r="F18" s="101">
        <v>4</v>
      </c>
      <c r="G18" s="103" t="str">
        <f>'0613おおきに'!G8</f>
        <v>大阪市役所</v>
      </c>
      <c r="H18" s="101">
        <v>4</v>
      </c>
      <c r="I18" s="103" t="str">
        <f>'0613おおきに'!G24</f>
        <v>Ａｒｅｓ</v>
      </c>
      <c r="J18" s="101">
        <v>4</v>
      </c>
      <c r="K18" s="103" t="e">
        <f>'0613おおきに'!#REF!</f>
        <v>#REF!</v>
      </c>
      <c r="L18" s="101">
        <v>4</v>
      </c>
      <c r="M18" s="103" t="e">
        <f>'0613おおきに'!#REF!</f>
        <v>#REF!</v>
      </c>
      <c r="N18" s="101">
        <v>4</v>
      </c>
      <c r="O18" s="103" t="e">
        <f>'0723美原,0724東淀川'!#REF!</f>
        <v>#REF!</v>
      </c>
      <c r="P18" s="101">
        <v>4</v>
      </c>
      <c r="Q18" s="103">
        <f>'0722岸和田'!H28</f>
        <v>0</v>
      </c>
      <c r="R18" s="101">
        <v>4</v>
      </c>
      <c r="S18" s="103" t="e">
        <f>'0723美原,0724東淀川'!#REF!</f>
        <v>#REF!</v>
      </c>
      <c r="T18" s="101">
        <v>4</v>
      </c>
      <c r="U18" s="103" t="e">
        <f>'0723美原,0724東淀川'!#REF!</f>
        <v>#REF!</v>
      </c>
      <c r="V18" s="101">
        <v>4</v>
      </c>
      <c r="W18" s="103" t="e">
        <f>'0807千島,0822丸善,0912臨海'!#REF!</f>
        <v>#REF!</v>
      </c>
      <c r="X18" s="101">
        <v>4</v>
      </c>
      <c r="Y18" s="103" t="e">
        <f>'0807千島,0822丸善,0912臨海'!#REF!</f>
        <v>#REF!</v>
      </c>
    </row>
    <row r="19" spans="4:25" customFormat="1" x14ac:dyDescent="0.2">
      <c r="D19" s="100">
        <v>5</v>
      </c>
      <c r="E19" s="148">
        <f>E10</f>
        <v>0</v>
      </c>
      <c r="F19" s="100">
        <v>5</v>
      </c>
      <c r="G19" s="148">
        <f>G10</f>
        <v>0</v>
      </c>
      <c r="H19" s="100">
        <v>5</v>
      </c>
      <c r="I19" s="148">
        <f>I10</f>
        <v>0</v>
      </c>
      <c r="J19" s="100">
        <v>5</v>
      </c>
      <c r="K19" s="148">
        <f>K10</f>
        <v>0</v>
      </c>
      <c r="L19" s="100">
        <v>5</v>
      </c>
      <c r="M19" s="148">
        <f>M10</f>
        <v>0</v>
      </c>
      <c r="N19" s="100">
        <v>5</v>
      </c>
      <c r="O19" s="148">
        <f>O10</f>
        <v>0</v>
      </c>
      <c r="P19" s="100">
        <v>5</v>
      </c>
      <c r="Q19" s="148">
        <f>Q10</f>
        <v>0</v>
      </c>
      <c r="R19" s="100">
        <v>5</v>
      </c>
      <c r="S19" s="148">
        <f>S10</f>
        <v>0</v>
      </c>
      <c r="T19" s="100">
        <v>5</v>
      </c>
      <c r="U19" s="148">
        <f t="shared" ref="U19" si="0">U10</f>
        <v>0</v>
      </c>
      <c r="V19" s="100">
        <v>5</v>
      </c>
      <c r="W19" s="148">
        <f t="shared" ref="W19" si="1">W10</f>
        <v>0</v>
      </c>
      <c r="X19" s="100">
        <v>5</v>
      </c>
      <c r="Y19" s="148">
        <f t="shared" ref="Y19" si="2">Y10</f>
        <v>0</v>
      </c>
    </row>
    <row r="20" spans="4:25" customFormat="1" ht="15" thickBot="1" x14ac:dyDescent="0.25">
      <c r="D20" s="92"/>
      <c r="E20" s="1"/>
      <c r="F20" s="92"/>
      <c r="G20" s="1"/>
      <c r="H20" s="92"/>
      <c r="I20" s="1"/>
      <c r="J20" s="92"/>
      <c r="K20" s="1"/>
      <c r="L20" s="92"/>
      <c r="M20" s="1"/>
      <c r="N20" s="92"/>
      <c r="O20" s="1"/>
      <c r="P20" s="92"/>
      <c r="Q20" s="1"/>
      <c r="R20" s="92"/>
      <c r="S20" s="1"/>
      <c r="T20" s="229"/>
      <c r="U20" s="1"/>
      <c r="V20" s="229"/>
      <c r="W20" s="1"/>
      <c r="X20" s="229"/>
      <c r="Y20" s="1"/>
    </row>
    <row r="21" spans="4:25" customFormat="1" x14ac:dyDescent="0.2">
      <c r="D21" s="4"/>
      <c r="E21" s="111" t="e">
        <f>E17</f>
        <v>#REF!</v>
      </c>
      <c r="F21" s="4"/>
      <c r="G21" s="111">
        <f>G17</f>
        <v>0</v>
      </c>
      <c r="H21" s="4"/>
      <c r="I21" s="111">
        <f>I17</f>
        <v>0</v>
      </c>
      <c r="J21" s="4"/>
      <c r="K21" s="111" t="e">
        <f>K17</f>
        <v>#REF!</v>
      </c>
      <c r="L21" s="4"/>
      <c r="M21" s="111" t="e">
        <f>M17</f>
        <v>#REF!</v>
      </c>
      <c r="N21" s="4"/>
      <c r="O21" s="111">
        <f>O17</f>
        <v>0</v>
      </c>
      <c r="P21" s="4"/>
      <c r="Q21" s="111" t="e">
        <f>Q17</f>
        <v>#REF!</v>
      </c>
      <c r="R21" s="4"/>
      <c r="S21" s="111" t="e">
        <f>S17</f>
        <v>#REF!</v>
      </c>
      <c r="T21" s="4"/>
      <c r="U21" s="111" t="e">
        <f t="shared" ref="U21" si="3">U17</f>
        <v>#REF!</v>
      </c>
      <c r="V21" s="4"/>
      <c r="W21" s="111">
        <f t="shared" ref="W21" si="4">W17</f>
        <v>0</v>
      </c>
      <c r="X21" s="4"/>
      <c r="Y21" s="111" t="e">
        <f t="shared" ref="Y21" si="5">Y17</f>
        <v>#REF!</v>
      </c>
    </row>
    <row r="22" spans="4:25" customFormat="1" x14ac:dyDescent="0.2">
      <c r="D22" s="101">
        <v>2</v>
      </c>
      <c r="E22" s="103" t="e">
        <f>'0918,0919千島,0919東淀川'!#REF!</f>
        <v>#REF!</v>
      </c>
      <c r="F22" s="101">
        <v>2</v>
      </c>
      <c r="G22" s="103" t="e">
        <f>'0918,0919千島,0919東淀川'!#REF!</f>
        <v>#REF!</v>
      </c>
      <c r="H22" s="101">
        <v>2</v>
      </c>
      <c r="I22" s="103" t="e">
        <f>'0918,0919千島,0919東淀川'!#REF!</f>
        <v>#REF!</v>
      </c>
      <c r="J22" s="101">
        <v>2</v>
      </c>
      <c r="K22" s="103" t="e">
        <f>'0918,0919千島,0919東淀川'!#REF!</f>
        <v>#REF!</v>
      </c>
      <c r="L22" s="101">
        <v>2</v>
      </c>
      <c r="M22" s="103" t="e">
        <f>'0918,0919千島,0919東淀川'!#REF!</f>
        <v>#REF!</v>
      </c>
      <c r="N22" s="101">
        <v>2</v>
      </c>
      <c r="O22" s="103" t="str">
        <f>'1108臨海,1122美原'!R4</f>
        <v>大阪市役所</v>
      </c>
      <c r="P22" s="101">
        <v>2</v>
      </c>
      <c r="Q22" s="103" t="str">
        <f>'1108臨海,1122美原'!U4</f>
        <v>蒲公英</v>
      </c>
      <c r="R22" s="101">
        <v>2</v>
      </c>
      <c r="S22" s="103" t="str">
        <f>'1108臨海,1122美原'!R8</f>
        <v>クボタ</v>
      </c>
      <c r="T22" s="101">
        <v>2</v>
      </c>
      <c r="U22" s="103" t="str">
        <f>'1108臨海,1122美原'!U8</f>
        <v>ONEWAY</v>
      </c>
      <c r="V22" s="101">
        <v>2</v>
      </c>
      <c r="W22" s="103" t="str">
        <f>'1108臨海,1122美原'!R12</f>
        <v>ＯＡＳＩＳ</v>
      </c>
      <c r="X22" s="101">
        <v>2</v>
      </c>
      <c r="Y22" s="103">
        <f>'1108臨海,1122美原'!U12</f>
        <v>0</v>
      </c>
    </row>
    <row r="23" spans="4:25" customFormat="1" x14ac:dyDescent="0.2">
      <c r="D23" s="100">
        <v>6</v>
      </c>
      <c r="E23" s="148">
        <f>E11</f>
        <v>0</v>
      </c>
      <c r="F23" s="100">
        <v>6</v>
      </c>
      <c r="G23" s="148">
        <f>G11</f>
        <v>0</v>
      </c>
      <c r="H23" s="100">
        <v>6</v>
      </c>
      <c r="I23" s="148">
        <f>I11</f>
        <v>0</v>
      </c>
      <c r="J23" s="100">
        <v>6</v>
      </c>
      <c r="K23" s="148">
        <f>K11</f>
        <v>0</v>
      </c>
      <c r="L23" s="100">
        <v>6</v>
      </c>
      <c r="M23" s="148">
        <f>M11</f>
        <v>0</v>
      </c>
      <c r="N23" s="100">
        <v>6</v>
      </c>
      <c r="O23" s="148">
        <f>O11</f>
        <v>0</v>
      </c>
      <c r="P23" s="100">
        <v>6</v>
      </c>
      <c r="Q23" s="148">
        <f>Q11</f>
        <v>0</v>
      </c>
      <c r="R23" s="100">
        <v>6</v>
      </c>
      <c r="S23" s="148">
        <f>S11</f>
        <v>0</v>
      </c>
      <c r="T23" s="100">
        <v>6</v>
      </c>
      <c r="U23" s="148">
        <f t="shared" ref="U23" si="6">U11</f>
        <v>0</v>
      </c>
      <c r="V23" s="100">
        <v>6</v>
      </c>
      <c r="W23" s="148">
        <f t="shared" ref="W23" si="7">W11</f>
        <v>0</v>
      </c>
      <c r="X23" s="100">
        <v>6</v>
      </c>
      <c r="Y23" s="148">
        <f t="shared" ref="Y23" si="8">Y11</f>
        <v>0</v>
      </c>
    </row>
    <row r="24" spans="4:25" customFormat="1" ht="15" thickBot="1" x14ac:dyDescent="0.25">
      <c r="D24" s="93"/>
      <c r="E24" s="93"/>
      <c r="F24" s="93"/>
      <c r="G24" s="93"/>
      <c r="H24" s="93"/>
      <c r="I24" s="93"/>
      <c r="J24" s="93"/>
      <c r="K24" s="93"/>
      <c r="L24" s="93"/>
      <c r="M24" s="93"/>
      <c r="N24" s="93"/>
      <c r="O24" s="93"/>
      <c r="P24" s="93"/>
      <c r="Q24" s="93"/>
      <c r="R24" s="93"/>
      <c r="S24" s="93"/>
      <c r="T24" s="93"/>
      <c r="U24" s="93"/>
      <c r="V24" s="93"/>
      <c r="W24" s="93"/>
      <c r="X24" s="93"/>
      <c r="Y24" s="93"/>
    </row>
    <row r="25" spans="4:25" customFormat="1" x14ac:dyDescent="0.2">
      <c r="D25" s="7"/>
      <c r="E25" s="7"/>
      <c r="F25" s="7"/>
      <c r="G25" s="7"/>
      <c r="H25" s="7"/>
      <c r="I25" s="7"/>
      <c r="J25" s="7"/>
      <c r="K25" s="7"/>
      <c r="L25" s="7"/>
      <c r="M25" s="7"/>
      <c r="N25" s="7"/>
      <c r="O25" s="7"/>
      <c r="P25" s="7"/>
      <c r="Q25" s="7"/>
      <c r="R25" s="7"/>
      <c r="S25" s="7"/>
      <c r="T25" s="7"/>
      <c r="U25" s="7"/>
      <c r="V25" s="7"/>
      <c r="W25" s="7"/>
      <c r="X25" s="7"/>
      <c r="Y25" s="7"/>
    </row>
    <row r="26" spans="4:25" customFormat="1" x14ac:dyDescent="0.2">
      <c r="D26" s="7"/>
      <c r="E26" s="7"/>
      <c r="F26" s="7"/>
      <c r="G26" s="7"/>
      <c r="H26" s="7"/>
      <c r="I26" s="7"/>
      <c r="J26" s="7"/>
      <c r="K26" s="7"/>
      <c r="L26" s="7"/>
      <c r="M26" s="7"/>
      <c r="N26" s="7"/>
      <c r="O26" s="7"/>
      <c r="P26" s="7"/>
      <c r="Q26" s="7"/>
      <c r="R26" s="7"/>
      <c r="S26" s="7"/>
      <c r="T26" s="7"/>
      <c r="U26" s="7"/>
      <c r="V26" s="7"/>
      <c r="W26" s="7"/>
      <c r="X26" s="7"/>
      <c r="Y26" s="7"/>
    </row>
    <row r="27" spans="4:25" customFormat="1" x14ac:dyDescent="0.2">
      <c r="D27" s="7"/>
      <c r="E27" s="7"/>
      <c r="F27" s="7"/>
      <c r="G27" s="7"/>
      <c r="H27" s="7"/>
      <c r="I27" s="7"/>
      <c r="J27" s="7"/>
      <c r="K27" s="7"/>
      <c r="L27" s="7"/>
      <c r="M27" s="7"/>
      <c r="N27" s="7"/>
      <c r="O27" s="7"/>
      <c r="P27" s="7"/>
      <c r="Q27" s="7"/>
      <c r="R27" s="7"/>
      <c r="S27" s="7"/>
      <c r="T27" s="7"/>
      <c r="U27" s="7"/>
      <c r="V27" s="7"/>
      <c r="W27" s="7"/>
      <c r="X27" s="7"/>
      <c r="Y27" s="7"/>
    </row>
    <row r="28" spans="4:25" customFormat="1" ht="15" thickBot="1" x14ac:dyDescent="0.25">
      <c r="D28" s="93"/>
      <c r="E28" s="93"/>
      <c r="F28" s="93"/>
      <c r="G28" s="93"/>
      <c r="H28" s="93"/>
      <c r="I28" s="93"/>
      <c r="J28" s="93"/>
      <c r="K28" s="93"/>
      <c r="L28" s="93"/>
      <c r="M28" s="93"/>
      <c r="N28" s="93"/>
      <c r="O28" s="93"/>
      <c r="P28" s="93"/>
      <c r="Q28" s="93"/>
      <c r="R28" s="93"/>
      <c r="S28" s="93"/>
      <c r="T28" s="93"/>
      <c r="U28" s="93"/>
      <c r="V28" s="93"/>
      <c r="W28" s="93"/>
      <c r="X28" s="93"/>
      <c r="Y28" s="93"/>
    </row>
    <row r="29" spans="4:25" customFormat="1" x14ac:dyDescent="0.2">
      <c r="D29" s="4"/>
      <c r="E29" s="111" t="str">
        <f>'0613おおきに'!G2</f>
        <v>男子-3部A　あ</v>
      </c>
      <c r="F29" s="4"/>
      <c r="G29" s="111" t="str">
        <f>'0613おおきに'!G6</f>
        <v>男子-3部B　か</v>
      </c>
      <c r="H29" s="4"/>
      <c r="I29" s="111" t="str">
        <f>'0613おおきに'!G22</f>
        <v>男子-3部A　あ</v>
      </c>
      <c r="J29" s="4"/>
      <c r="K29" s="111" t="e">
        <f>'0613おおきに'!#REF!</f>
        <v>#REF!</v>
      </c>
      <c r="L29" s="4"/>
      <c r="M29" s="111" t="e">
        <f>'0613おおきに'!#REF!</f>
        <v>#REF!</v>
      </c>
      <c r="N29" s="4"/>
      <c r="O29" s="111" t="e">
        <f>'0723美原,0724東淀川'!#REF!</f>
        <v>#REF!</v>
      </c>
      <c r="P29" s="4"/>
      <c r="Q29" s="111">
        <f>'0722岸和田'!H26</f>
        <v>0</v>
      </c>
      <c r="R29" s="4"/>
      <c r="S29" s="111" t="e">
        <f>'0723美原,0724東淀川'!#REF!</f>
        <v>#REF!</v>
      </c>
      <c r="T29" s="4"/>
      <c r="U29" s="111" t="e">
        <f>'0723美原,0724東淀川'!#REF!</f>
        <v>#REF!</v>
      </c>
      <c r="V29" s="4"/>
      <c r="W29" s="111" t="e">
        <f>'0807千島,0822丸善,0912臨海'!#REF!</f>
        <v>#REF!</v>
      </c>
      <c r="X29" s="4"/>
      <c r="Y29" s="111" t="e">
        <f>'0807千島,0822丸善,0912臨海'!#REF!</f>
        <v>#REF!</v>
      </c>
    </row>
    <row r="30" spans="4:25" customFormat="1" x14ac:dyDescent="0.2">
      <c r="D30" s="101">
        <v>2</v>
      </c>
      <c r="E30" s="103" t="e">
        <f>'0918,0919千島,0919東淀川'!#REF!</f>
        <v>#REF!</v>
      </c>
      <c r="F30" s="101">
        <v>2</v>
      </c>
      <c r="G30" s="103" t="e">
        <f>'0918,0919千島,0919東淀川'!#REF!</f>
        <v>#REF!</v>
      </c>
      <c r="H30" s="101">
        <v>2</v>
      </c>
      <c r="I30" s="103" t="e">
        <f>'0918,0919千島,0919東淀川'!#REF!</f>
        <v>#REF!</v>
      </c>
      <c r="J30" s="101">
        <v>2</v>
      </c>
      <c r="K30" s="103" t="e">
        <f>'0918,0919千島,0919東淀川'!#REF!</f>
        <v>#REF!</v>
      </c>
      <c r="L30" s="101">
        <v>2</v>
      </c>
      <c r="M30" s="103" t="e">
        <f>'0918,0919千島,0919東淀川'!#REF!</f>
        <v>#REF!</v>
      </c>
      <c r="N30" s="101">
        <v>2</v>
      </c>
      <c r="O30" s="103" t="str">
        <f>'1108臨海,1122美原'!R4</f>
        <v>大阪市役所</v>
      </c>
      <c r="P30" s="101">
        <v>2</v>
      </c>
      <c r="Q30" s="103" t="str">
        <f>'1108臨海,1122美原'!U4</f>
        <v>蒲公英</v>
      </c>
      <c r="R30" s="101">
        <v>2</v>
      </c>
      <c r="S30" s="103" t="str">
        <f>'1108臨海,1122美原'!R8</f>
        <v>クボタ</v>
      </c>
      <c r="T30" s="101">
        <v>2</v>
      </c>
      <c r="U30" s="103" t="str">
        <f>'1108臨海,1122美原'!U8</f>
        <v>ONEWAY</v>
      </c>
      <c r="V30" s="101">
        <v>2</v>
      </c>
      <c r="W30" s="103" t="str">
        <f>'1108臨海,1122美原'!R12</f>
        <v>ＯＡＳＩＳ</v>
      </c>
      <c r="X30" s="101">
        <v>2</v>
      </c>
      <c r="Y30" s="103">
        <f>'1108臨海,1122美原'!U12</f>
        <v>0</v>
      </c>
    </row>
    <row r="31" spans="4:25" customFormat="1" x14ac:dyDescent="0.2">
      <c r="D31" s="100">
        <v>5</v>
      </c>
      <c r="E31" s="148">
        <f>E19</f>
        <v>0</v>
      </c>
      <c r="F31" s="100">
        <v>5</v>
      </c>
      <c r="G31" s="148">
        <f>G19</f>
        <v>0</v>
      </c>
      <c r="H31" s="100">
        <v>5</v>
      </c>
      <c r="I31" s="148">
        <f>I19</f>
        <v>0</v>
      </c>
      <c r="J31" s="100">
        <v>5</v>
      </c>
      <c r="K31" s="148">
        <f>K19</f>
        <v>0</v>
      </c>
      <c r="L31" s="100">
        <v>5</v>
      </c>
      <c r="M31" s="148">
        <f>M19</f>
        <v>0</v>
      </c>
      <c r="N31" s="100">
        <v>5</v>
      </c>
      <c r="O31" s="148">
        <f>O19</f>
        <v>0</v>
      </c>
      <c r="P31" s="100">
        <v>5</v>
      </c>
      <c r="Q31" s="148">
        <f>Q19</f>
        <v>0</v>
      </c>
      <c r="R31" s="100">
        <v>5</v>
      </c>
      <c r="S31" s="148">
        <f>S19</f>
        <v>0</v>
      </c>
      <c r="T31" s="100">
        <v>5</v>
      </c>
      <c r="U31" s="148">
        <f t="shared" ref="U31" si="9">U19</f>
        <v>0</v>
      </c>
      <c r="V31" s="100">
        <v>5</v>
      </c>
      <c r="W31" s="148">
        <f t="shared" ref="W31" si="10">W19</f>
        <v>0</v>
      </c>
      <c r="X31" s="100">
        <v>5</v>
      </c>
      <c r="Y31" s="148">
        <f t="shared" ref="Y31" si="11">Y19</f>
        <v>0</v>
      </c>
    </row>
    <row r="32" spans="4:25" ht="15" thickBot="1" x14ac:dyDescent="0.25"/>
    <row r="33" spans="4:25" customFormat="1" x14ac:dyDescent="0.2">
      <c r="D33" s="4"/>
      <c r="E33" s="111" t="str">
        <f>E29</f>
        <v>男子-3部A　あ</v>
      </c>
      <c r="F33" s="4"/>
      <c r="G33" s="111" t="str">
        <f>G29</f>
        <v>男子-3部B　か</v>
      </c>
      <c r="H33" s="4"/>
      <c r="I33" s="111" t="str">
        <f>I29</f>
        <v>男子-3部A　あ</v>
      </c>
      <c r="J33" s="4"/>
      <c r="K33" s="111" t="e">
        <f>K29</f>
        <v>#REF!</v>
      </c>
      <c r="L33" s="4"/>
      <c r="M33" s="111" t="e">
        <f>M29</f>
        <v>#REF!</v>
      </c>
      <c r="N33" s="4"/>
      <c r="O33" s="111" t="e">
        <f>O29</f>
        <v>#REF!</v>
      </c>
      <c r="P33" s="4"/>
      <c r="Q33" s="111">
        <f>Q29</f>
        <v>0</v>
      </c>
      <c r="R33" s="4"/>
      <c r="S33" s="111" t="e">
        <f>S29</f>
        <v>#REF!</v>
      </c>
      <c r="T33" s="4"/>
      <c r="U33" s="111" t="e">
        <f t="shared" ref="U33" si="12">U29</f>
        <v>#REF!</v>
      </c>
      <c r="V33" s="4"/>
      <c r="W33" s="111" t="e">
        <f t="shared" ref="W33" si="13">W29</f>
        <v>#REF!</v>
      </c>
      <c r="X33" s="4"/>
      <c r="Y33" s="111" t="e">
        <f t="shared" ref="Y33" si="14">Y29</f>
        <v>#REF!</v>
      </c>
    </row>
    <row r="34" spans="4:25" customFormat="1" x14ac:dyDescent="0.2">
      <c r="D34" s="101">
        <v>3</v>
      </c>
      <c r="E34" s="103" t="e">
        <f>'0918,0919千島,0919東淀川'!#REF!</f>
        <v>#REF!</v>
      </c>
      <c r="F34" s="101">
        <v>3</v>
      </c>
      <c r="G34" s="103" t="e">
        <f>'0918,0919千島,0919東淀川'!#REF!</f>
        <v>#REF!</v>
      </c>
      <c r="H34" s="101">
        <v>3</v>
      </c>
      <c r="I34" s="103" t="e">
        <f>'0918,0919千島,0919東淀川'!#REF!</f>
        <v>#REF!</v>
      </c>
      <c r="J34" s="101">
        <v>3</v>
      </c>
      <c r="K34" s="103" t="e">
        <f>'0918,0919千島,0919東淀川'!#REF!</f>
        <v>#REF!</v>
      </c>
      <c r="L34" s="101">
        <v>3</v>
      </c>
      <c r="M34" s="103" t="e">
        <f>'0918,0919千島,0919東淀川'!#REF!</f>
        <v>#REF!</v>
      </c>
      <c r="N34" s="101">
        <v>3</v>
      </c>
      <c r="O34" s="103" t="str">
        <f>'1108臨海,1122美原'!R15</f>
        <v>Ｏｎ ｏｆｆ</v>
      </c>
      <c r="P34" s="101">
        <v>3</v>
      </c>
      <c r="Q34" s="103" t="str">
        <f>'1108臨海,1122美原'!U15</f>
        <v>日本生命</v>
      </c>
      <c r="R34" s="101">
        <v>3</v>
      </c>
      <c r="S34" s="103" t="str">
        <f>'1108臨海,1122美原'!R19</f>
        <v>パナソニックLS</v>
      </c>
      <c r="T34" s="101">
        <v>3</v>
      </c>
      <c r="U34" s="103" t="e">
        <f>'0918,0919千島,0919東淀川'!#REF!</f>
        <v>#REF!</v>
      </c>
      <c r="V34" s="101">
        <v>3</v>
      </c>
      <c r="W34" s="103" t="str">
        <f>'1108臨海,1122美原'!R23</f>
        <v>CHA ONE</v>
      </c>
      <c r="X34" s="101">
        <v>3</v>
      </c>
      <c r="Y34" s="103">
        <f>'0918,0919千島,0919東淀川'!J7</f>
        <v>0</v>
      </c>
    </row>
    <row r="35" spans="4:25" customFormat="1" x14ac:dyDescent="0.2">
      <c r="D35" s="100">
        <v>6</v>
      </c>
      <c r="E35" s="148">
        <f>E23</f>
        <v>0</v>
      </c>
      <c r="F35" s="100">
        <v>6</v>
      </c>
      <c r="G35" s="148">
        <f>G23</f>
        <v>0</v>
      </c>
      <c r="H35" s="100">
        <v>6</v>
      </c>
      <c r="I35" s="148">
        <f>I23</f>
        <v>0</v>
      </c>
      <c r="J35" s="100">
        <v>6</v>
      </c>
      <c r="K35" s="148">
        <f>K23</f>
        <v>0</v>
      </c>
      <c r="L35" s="100">
        <v>6</v>
      </c>
      <c r="M35" s="148">
        <f>M23</f>
        <v>0</v>
      </c>
      <c r="N35" s="100">
        <v>6</v>
      </c>
      <c r="O35" s="148">
        <f>O23</f>
        <v>0</v>
      </c>
      <c r="P35" s="100">
        <v>6</v>
      </c>
      <c r="Q35" s="148">
        <f>Q23</f>
        <v>0</v>
      </c>
      <c r="R35" s="100">
        <v>6</v>
      </c>
      <c r="S35" s="148">
        <f>S23</f>
        <v>0</v>
      </c>
      <c r="T35" s="100">
        <v>6</v>
      </c>
      <c r="U35" s="148">
        <f t="shared" ref="U35" si="15">U23</f>
        <v>0</v>
      </c>
      <c r="V35" s="100">
        <v>6</v>
      </c>
      <c r="W35" s="148">
        <f t="shared" ref="W35" si="16">W23</f>
        <v>0</v>
      </c>
      <c r="X35" s="100">
        <v>6</v>
      </c>
      <c r="Y35" s="148">
        <f t="shared" ref="Y35" si="17">Y23</f>
        <v>0</v>
      </c>
    </row>
    <row r="36" spans="4:25" customFormat="1" ht="15" thickBot="1" x14ac:dyDescent="0.25">
      <c r="D36" s="93"/>
      <c r="E36" s="93"/>
      <c r="F36" s="93"/>
      <c r="G36" s="93"/>
      <c r="H36" s="93"/>
      <c r="I36" s="93"/>
      <c r="J36" s="93"/>
      <c r="K36" s="93"/>
      <c r="L36" s="93"/>
      <c r="M36" s="93"/>
      <c r="N36" s="93"/>
      <c r="O36" s="93"/>
      <c r="P36" s="93"/>
      <c r="Q36" s="93"/>
      <c r="R36" s="93"/>
      <c r="S36" s="93"/>
      <c r="T36" s="93"/>
      <c r="U36" s="93"/>
      <c r="V36" s="93"/>
      <c r="W36" s="93"/>
      <c r="X36" s="93"/>
      <c r="Y36" s="93"/>
    </row>
    <row r="37" spans="4:25" customFormat="1" x14ac:dyDescent="0.2">
      <c r="D37" s="4"/>
      <c r="E37" s="111" t="str">
        <f>E33</f>
        <v>男子-3部A　あ</v>
      </c>
      <c r="F37" s="4"/>
      <c r="G37" s="111" t="str">
        <f>G33</f>
        <v>男子-3部B　か</v>
      </c>
      <c r="H37" s="4"/>
      <c r="I37" s="111" t="str">
        <f>I33</f>
        <v>男子-3部A　あ</v>
      </c>
      <c r="J37" s="4"/>
      <c r="K37" s="111" t="e">
        <f>K33</f>
        <v>#REF!</v>
      </c>
      <c r="L37" s="4"/>
      <c r="M37" s="111" t="e">
        <f>M33</f>
        <v>#REF!</v>
      </c>
      <c r="N37" s="4"/>
      <c r="O37" s="111" t="e">
        <f>O33</f>
        <v>#REF!</v>
      </c>
      <c r="P37" s="4"/>
      <c r="Q37" s="111">
        <f>Q33</f>
        <v>0</v>
      </c>
      <c r="R37" s="4"/>
      <c r="S37" s="111" t="e">
        <f>S33</f>
        <v>#REF!</v>
      </c>
      <c r="T37" s="4"/>
      <c r="U37" s="111" t="e">
        <f t="shared" ref="U37" si="18">U33</f>
        <v>#REF!</v>
      </c>
      <c r="V37" s="4"/>
      <c r="W37" s="111" t="e">
        <f t="shared" ref="W37" si="19">W33</f>
        <v>#REF!</v>
      </c>
      <c r="X37" s="4"/>
      <c r="Y37" s="111" t="e">
        <f t="shared" ref="Y37" si="20">Y33</f>
        <v>#REF!</v>
      </c>
    </row>
    <row r="38" spans="4:25" customFormat="1" x14ac:dyDescent="0.2">
      <c r="D38" s="101">
        <v>5</v>
      </c>
      <c r="E38" s="107">
        <f>E10</f>
        <v>0</v>
      </c>
      <c r="F38" s="101">
        <v>5</v>
      </c>
      <c r="G38" s="107">
        <f>G10</f>
        <v>0</v>
      </c>
      <c r="H38" s="101">
        <v>5</v>
      </c>
      <c r="I38" s="107">
        <f>I10</f>
        <v>0</v>
      </c>
      <c r="J38" s="101">
        <v>5</v>
      </c>
      <c r="K38" s="107">
        <f>K10</f>
        <v>0</v>
      </c>
      <c r="L38" s="101">
        <v>5</v>
      </c>
      <c r="M38" s="107">
        <f>M10</f>
        <v>0</v>
      </c>
      <c r="N38" s="101">
        <v>5</v>
      </c>
      <c r="O38" s="107">
        <f>O10</f>
        <v>0</v>
      </c>
      <c r="P38" s="101">
        <v>5</v>
      </c>
      <c r="Q38" s="107">
        <f>Q10</f>
        <v>0</v>
      </c>
      <c r="R38" s="101">
        <v>5</v>
      </c>
      <c r="S38" s="107">
        <f>S10</f>
        <v>0</v>
      </c>
      <c r="T38" s="101">
        <v>5</v>
      </c>
      <c r="U38" s="107">
        <f t="shared" ref="U38" si="21">U10</f>
        <v>0</v>
      </c>
      <c r="V38" s="101">
        <v>5</v>
      </c>
      <c r="W38" s="107">
        <f t="shared" ref="W38" si="22">W10</f>
        <v>0</v>
      </c>
      <c r="X38" s="101">
        <v>5</v>
      </c>
      <c r="Y38" s="107">
        <f t="shared" ref="Y38" si="23">Y10</f>
        <v>0</v>
      </c>
    </row>
    <row r="39" spans="4:25" customFormat="1" x14ac:dyDescent="0.2">
      <c r="D39" s="100">
        <v>1</v>
      </c>
      <c r="E39" s="148" t="e">
        <f>'0918,0919千島,0919東淀川'!#REF!</f>
        <v>#REF!</v>
      </c>
      <c r="F39" s="100">
        <v>1</v>
      </c>
      <c r="G39" s="148" t="e">
        <f>'0918,0919千島,0919東淀川'!#REF!</f>
        <v>#REF!</v>
      </c>
      <c r="H39" s="100">
        <v>1</v>
      </c>
      <c r="I39" s="148" t="e">
        <f>'0918,0919千島,0919東淀川'!#REF!</f>
        <v>#REF!</v>
      </c>
      <c r="J39" s="100">
        <v>1</v>
      </c>
      <c r="K39" s="148" t="e">
        <f>'0918,0919千島,0919東淀川'!#REF!</f>
        <v>#REF!</v>
      </c>
      <c r="L39" s="100">
        <v>1</v>
      </c>
      <c r="M39" s="148" t="e">
        <f>'0918,0919千島,0919東淀川'!#REF!</f>
        <v>#REF!</v>
      </c>
      <c r="N39" s="100">
        <v>1</v>
      </c>
      <c r="O39" s="148" t="str">
        <f>'1108臨海,1122美原'!R3</f>
        <v>大阪市消防局</v>
      </c>
      <c r="P39" s="100">
        <v>1</v>
      </c>
      <c r="Q39" s="148" t="str">
        <f>'1108臨海,1122美原'!U3</f>
        <v>バンビーナ</v>
      </c>
      <c r="R39" s="100">
        <v>1</v>
      </c>
      <c r="S39" s="148" t="str">
        <f>'1108臨海,1122美原'!R7</f>
        <v>ろんぐ団大阪</v>
      </c>
      <c r="T39" s="100">
        <v>1</v>
      </c>
      <c r="U39" s="148" t="str">
        <f>'1108臨海,1122美原'!U7</f>
        <v>SPARROWS</v>
      </c>
      <c r="V39" s="100">
        <v>1</v>
      </c>
      <c r="W39" s="148" t="str">
        <f>'1108臨海,1122美原'!R11</f>
        <v>ラッシングバニーズ</v>
      </c>
      <c r="X39" s="100">
        <v>1</v>
      </c>
      <c r="Y39" s="148">
        <f>'1108臨海,1122美原'!U11</f>
        <v>0</v>
      </c>
    </row>
    <row r="40" spans="4:25" customFormat="1" ht="15" thickBot="1" x14ac:dyDescent="0.25">
      <c r="D40" s="93"/>
      <c r="E40" s="93"/>
      <c r="F40" s="93"/>
      <c r="G40" s="93"/>
      <c r="H40" s="93"/>
      <c r="I40" s="93"/>
      <c r="J40" s="93"/>
      <c r="K40" s="93"/>
      <c r="L40" s="93"/>
      <c r="M40" s="93"/>
      <c r="N40" s="93"/>
      <c r="O40" s="93"/>
      <c r="P40" s="93"/>
      <c r="Q40" s="93"/>
      <c r="R40" s="93"/>
      <c r="S40" s="93"/>
      <c r="T40" s="93"/>
      <c r="U40" s="93"/>
      <c r="V40" s="93"/>
      <c r="W40" s="93"/>
      <c r="X40" s="93"/>
      <c r="Y40" s="93"/>
    </row>
    <row r="41" spans="4:25" customFormat="1" x14ac:dyDescent="0.2">
      <c r="D41" s="7"/>
      <c r="E41" s="7"/>
      <c r="F41" s="7"/>
      <c r="G41" s="7"/>
      <c r="H41" s="7"/>
      <c r="I41" s="7"/>
      <c r="J41" s="7"/>
      <c r="K41" s="7"/>
      <c r="L41" s="7"/>
      <c r="M41" s="7"/>
      <c r="N41" s="7"/>
      <c r="O41" s="7"/>
      <c r="P41" s="7"/>
      <c r="Q41" s="7"/>
      <c r="R41" s="7"/>
      <c r="S41" s="7"/>
      <c r="T41" s="7"/>
      <c r="U41" s="7"/>
      <c r="V41" s="7"/>
      <c r="W41" s="7"/>
      <c r="X41" s="7"/>
      <c r="Y41" s="7"/>
    </row>
    <row r="42" spans="4:25" customFormat="1" x14ac:dyDescent="0.2">
      <c r="D42" s="7"/>
      <c r="E42" s="7"/>
      <c r="F42" s="7"/>
      <c r="G42" s="7"/>
      <c r="H42" s="7"/>
      <c r="I42" s="7"/>
      <c r="J42" s="7"/>
      <c r="K42" s="7"/>
      <c r="L42" s="7"/>
      <c r="M42" s="7"/>
      <c r="N42" s="7"/>
      <c r="O42" s="7"/>
      <c r="P42" s="7"/>
      <c r="Q42" s="7"/>
      <c r="R42" s="7"/>
      <c r="S42" s="7"/>
      <c r="T42" s="7"/>
      <c r="U42" s="7"/>
      <c r="V42" s="7"/>
      <c r="W42" s="7"/>
      <c r="X42" s="7"/>
      <c r="Y42" s="7"/>
    </row>
    <row r="43" spans="4:25" customFormat="1" x14ac:dyDescent="0.2">
      <c r="D43" s="7"/>
      <c r="E43" s="7"/>
      <c r="F43" s="7"/>
      <c r="G43" s="7"/>
      <c r="H43" s="7"/>
      <c r="I43" s="7"/>
      <c r="J43" s="7"/>
      <c r="K43" s="7"/>
      <c r="L43" s="7"/>
      <c r="M43" s="7"/>
      <c r="N43" s="7"/>
      <c r="O43" s="7"/>
      <c r="P43" s="7"/>
      <c r="Q43" s="7"/>
      <c r="R43" s="7"/>
      <c r="S43" s="7"/>
      <c r="T43" s="7"/>
      <c r="U43" s="7"/>
      <c r="V43" s="7"/>
      <c r="W43" s="7"/>
      <c r="X43" s="7"/>
      <c r="Y43" s="7"/>
    </row>
    <row r="44" spans="4:25" customFormat="1" ht="15" thickBot="1" x14ac:dyDescent="0.25">
      <c r="D44" s="92"/>
      <c r="E44" s="92"/>
      <c r="F44" s="92"/>
      <c r="G44" s="92"/>
      <c r="H44" s="92"/>
      <c r="I44" s="92"/>
      <c r="J44" s="92"/>
      <c r="K44" s="92"/>
      <c r="L44" s="92"/>
      <c r="M44" s="92"/>
      <c r="N44" s="92"/>
      <c r="O44" s="92"/>
      <c r="P44" s="92"/>
      <c r="Q44" s="92"/>
      <c r="R44" s="92"/>
      <c r="S44" s="92"/>
      <c r="T44" s="229"/>
      <c r="U44" s="229"/>
      <c r="V44" s="229"/>
      <c r="W44" s="229"/>
      <c r="X44" s="229"/>
      <c r="Y44" s="229"/>
    </row>
    <row r="45" spans="4:25" customFormat="1" x14ac:dyDescent="0.2">
      <c r="D45" s="4"/>
      <c r="E45" s="111" t="str">
        <f>'0613おおきに'!J10</f>
        <v>男子-3部B　け</v>
      </c>
      <c r="F45" s="4"/>
      <c r="G45" s="111" t="e">
        <f>'0613おおきに'!#REF!</f>
        <v>#REF!</v>
      </c>
      <c r="H45" s="4"/>
      <c r="I45" s="111" t="e">
        <f>'0613おおきに'!#REF!</f>
        <v>#REF!</v>
      </c>
      <c r="J45" s="4"/>
      <c r="K45" s="111" t="e">
        <f>'0613おおきに'!#REF!</f>
        <v>#REF!</v>
      </c>
      <c r="L45" s="4"/>
      <c r="M45" s="111" t="e">
        <f>'0613おおきに'!#REF!</f>
        <v>#REF!</v>
      </c>
      <c r="N45" s="4"/>
      <c r="O45" s="111">
        <f>'0722岸和田'!H30</f>
        <v>0</v>
      </c>
      <c r="P45" s="4"/>
      <c r="Q45" s="111" t="e">
        <f>'0723美原,0724東淀川'!#REF!</f>
        <v>#REF!</v>
      </c>
      <c r="R45" s="4"/>
      <c r="S45" s="111" t="e">
        <f>'0613おおきに'!#REF!</f>
        <v>#REF!</v>
      </c>
      <c r="T45" s="4"/>
      <c r="U45" s="111" t="e">
        <f>'0613おおきに'!#REF!</f>
        <v>#REF!</v>
      </c>
      <c r="V45" s="4"/>
      <c r="W45" s="111" t="str">
        <f>'1107丸善,千島,臨海'!U14</f>
        <v>男子 選手権一次 決勝</v>
      </c>
      <c r="X45" s="4"/>
      <c r="Y45" s="111" t="e">
        <f>'0613おおきに'!#REF!</f>
        <v>#REF!</v>
      </c>
    </row>
    <row r="46" spans="4:25" customFormat="1" x14ac:dyDescent="0.2">
      <c r="D46" s="101">
        <v>6</v>
      </c>
      <c r="E46" s="103">
        <f>E11</f>
        <v>0</v>
      </c>
      <c r="F46" s="101">
        <v>6</v>
      </c>
      <c r="G46" s="103">
        <f>G11</f>
        <v>0</v>
      </c>
      <c r="H46" s="101">
        <v>6</v>
      </c>
      <c r="I46" s="103">
        <f>I11</f>
        <v>0</v>
      </c>
      <c r="J46" s="101">
        <v>6</v>
      </c>
      <c r="K46" s="103">
        <f>K11</f>
        <v>0</v>
      </c>
      <c r="L46" s="101">
        <v>6</v>
      </c>
      <c r="M46" s="103">
        <f>M11</f>
        <v>0</v>
      </c>
      <c r="N46" s="101">
        <v>6</v>
      </c>
      <c r="O46" s="103">
        <f>O11</f>
        <v>0</v>
      </c>
      <c r="P46" s="101">
        <v>6</v>
      </c>
      <c r="Q46" s="103">
        <f>Q11</f>
        <v>0</v>
      </c>
      <c r="R46" s="101">
        <v>6</v>
      </c>
      <c r="S46" s="103">
        <f>S11</f>
        <v>0</v>
      </c>
      <c r="T46" s="101">
        <v>6</v>
      </c>
      <c r="U46" s="103">
        <f t="shared" ref="U46" si="24">U11</f>
        <v>0</v>
      </c>
      <c r="V46" s="101">
        <v>6</v>
      </c>
      <c r="W46" s="103">
        <f t="shared" ref="W46" si="25">W11</f>
        <v>0</v>
      </c>
      <c r="X46" s="101">
        <v>6</v>
      </c>
      <c r="Y46" s="103">
        <f t="shared" ref="Y46" si="26">Y11</f>
        <v>0</v>
      </c>
    </row>
    <row r="47" spans="4:25" customFormat="1" x14ac:dyDescent="0.2">
      <c r="D47" s="100">
        <v>4</v>
      </c>
      <c r="E47" s="105" t="e">
        <f>'0918,0919千島,0919東淀川'!#REF!</f>
        <v>#REF!</v>
      </c>
      <c r="F47" s="100">
        <v>4</v>
      </c>
      <c r="G47" s="105" t="e">
        <f>'0918,0919千島,0919東淀川'!#REF!</f>
        <v>#REF!</v>
      </c>
      <c r="H47" s="100">
        <v>4</v>
      </c>
      <c r="I47" s="105" t="e">
        <f>'0918,0919千島,0919東淀川'!#REF!</f>
        <v>#REF!</v>
      </c>
      <c r="J47" s="100">
        <v>4</v>
      </c>
      <c r="K47" s="105" t="e">
        <f>'0918,0919千島,0919東淀川'!#REF!</f>
        <v>#REF!</v>
      </c>
      <c r="L47" s="100">
        <v>4</v>
      </c>
      <c r="M47" s="105" t="e">
        <f>'0918,0919千島,0919東淀川'!#REF!</f>
        <v>#REF!</v>
      </c>
      <c r="N47" s="100">
        <v>4</v>
      </c>
      <c r="O47" s="105" t="str">
        <f>'1108臨海,1122美原'!R16</f>
        <v>法曹バスケットボール</v>
      </c>
      <c r="P47" s="100">
        <v>4</v>
      </c>
      <c r="Q47" s="105" t="str">
        <f>'1108臨海,1122美原'!U16</f>
        <v>籠球一家</v>
      </c>
      <c r="R47" s="100">
        <v>4</v>
      </c>
      <c r="S47" s="105" t="str">
        <f>'1108臨海,1122美原'!R20</f>
        <v>ECO BLUE</v>
      </c>
      <c r="T47" s="100">
        <v>4</v>
      </c>
      <c r="U47" s="105" t="e">
        <f>'0918,0919千島,0919東淀川'!#REF!</f>
        <v>#REF!</v>
      </c>
      <c r="V47" s="100">
        <v>4</v>
      </c>
      <c r="W47" s="105" t="str">
        <f>'1108臨海,1122美原'!R24</f>
        <v>LFM</v>
      </c>
      <c r="X47" s="100">
        <v>4</v>
      </c>
      <c r="Y47" s="105">
        <f>'0918,0919千島,0919東淀川'!J8</f>
        <v>0</v>
      </c>
    </row>
    <row r="48" spans="4:25" customFormat="1" ht="15" thickBot="1" x14ac:dyDescent="0.25">
      <c r="D48" s="93"/>
      <c r="E48" s="93"/>
      <c r="F48" s="93"/>
      <c r="G48" s="93"/>
      <c r="H48" s="93"/>
      <c r="I48" s="93"/>
      <c r="J48" s="93"/>
      <c r="K48" s="93"/>
      <c r="L48" s="93"/>
      <c r="M48" s="93"/>
      <c r="N48" s="93"/>
      <c r="O48" s="93"/>
      <c r="P48" s="93"/>
      <c r="Q48" s="93"/>
      <c r="R48" s="93"/>
      <c r="S48" s="93"/>
      <c r="T48" s="93"/>
      <c r="U48" s="93"/>
      <c r="V48" s="93"/>
      <c r="W48" s="93"/>
      <c r="X48" s="93"/>
      <c r="Y48" s="93"/>
    </row>
    <row r="49" spans="4:25" customFormat="1" x14ac:dyDescent="0.2">
      <c r="D49" s="4"/>
      <c r="E49" s="111" t="str">
        <f>E45</f>
        <v>男子-3部B　け</v>
      </c>
      <c r="F49" s="4"/>
      <c r="G49" s="111" t="e">
        <f>G45</f>
        <v>#REF!</v>
      </c>
      <c r="H49" s="4"/>
      <c r="I49" s="111" t="e">
        <f>I45</f>
        <v>#REF!</v>
      </c>
      <c r="J49" s="4"/>
      <c r="K49" s="111" t="e">
        <f>K45</f>
        <v>#REF!</v>
      </c>
      <c r="L49" s="4"/>
      <c r="M49" s="111" t="e">
        <f>M45</f>
        <v>#REF!</v>
      </c>
      <c r="N49" s="4"/>
      <c r="O49" s="111">
        <f>O45</f>
        <v>0</v>
      </c>
      <c r="P49" s="4"/>
      <c r="Q49" s="111" t="e">
        <f>Q45</f>
        <v>#REF!</v>
      </c>
      <c r="R49" s="4"/>
      <c r="S49" s="111" t="e">
        <f>S45</f>
        <v>#REF!</v>
      </c>
      <c r="T49" s="4"/>
      <c r="U49" s="111" t="e">
        <f t="shared" ref="U49" si="27">U45</f>
        <v>#REF!</v>
      </c>
      <c r="V49" s="4"/>
      <c r="W49" s="111" t="str">
        <f t="shared" ref="W49" si="28">W45</f>
        <v>男子 選手権一次 決勝</v>
      </c>
      <c r="X49" s="4"/>
      <c r="Y49" s="111" t="e">
        <f t="shared" ref="Y49" si="29">Y45</f>
        <v>#REF!</v>
      </c>
    </row>
    <row r="50" spans="4:25" customFormat="1" x14ac:dyDescent="0.2">
      <c r="D50" s="101">
        <v>5</v>
      </c>
      <c r="E50" s="103">
        <f>E10</f>
        <v>0</v>
      </c>
      <c r="F50" s="101">
        <v>5</v>
      </c>
      <c r="G50" s="103">
        <f>G10</f>
        <v>0</v>
      </c>
      <c r="H50" s="101">
        <v>5</v>
      </c>
      <c r="I50" s="103">
        <f>I10</f>
        <v>0</v>
      </c>
      <c r="J50" s="101">
        <v>5</v>
      </c>
      <c r="K50" s="103">
        <f>K10</f>
        <v>0</v>
      </c>
      <c r="L50" s="101">
        <v>5</v>
      </c>
      <c r="M50" s="103">
        <f>M10</f>
        <v>0</v>
      </c>
      <c r="N50" s="101">
        <v>5</v>
      </c>
      <c r="O50" s="103">
        <f>O10</f>
        <v>0</v>
      </c>
      <c r="P50" s="101">
        <v>5</v>
      </c>
      <c r="Q50" s="103">
        <f>Q10</f>
        <v>0</v>
      </c>
      <c r="R50" s="101">
        <v>5</v>
      </c>
      <c r="S50" s="103">
        <f>S10</f>
        <v>0</v>
      </c>
      <c r="T50" s="101">
        <v>5</v>
      </c>
      <c r="U50" s="103">
        <f t="shared" ref="U50" si="30">U10</f>
        <v>0</v>
      </c>
      <c r="V50" s="101">
        <v>5</v>
      </c>
      <c r="W50" s="103">
        <f t="shared" ref="W50" si="31">W10</f>
        <v>0</v>
      </c>
      <c r="X50" s="101">
        <v>5</v>
      </c>
      <c r="Y50" s="103">
        <f t="shared" ref="Y50" si="32">Y10</f>
        <v>0</v>
      </c>
    </row>
    <row r="51" spans="4:25" customFormat="1" x14ac:dyDescent="0.2">
      <c r="D51" s="100">
        <v>3</v>
      </c>
      <c r="E51" s="148" t="e">
        <f>'0918,0919千島,0919東淀川'!#REF!</f>
        <v>#REF!</v>
      </c>
      <c r="F51" s="100">
        <v>3</v>
      </c>
      <c r="G51" s="148" t="e">
        <f>'0918,0919千島,0919東淀川'!#REF!</f>
        <v>#REF!</v>
      </c>
      <c r="H51" s="100">
        <v>3</v>
      </c>
      <c r="I51" s="148" t="e">
        <f>'0918,0919千島,0919東淀川'!#REF!</f>
        <v>#REF!</v>
      </c>
      <c r="J51" s="100">
        <v>3</v>
      </c>
      <c r="K51" s="148" t="e">
        <f>'0918,0919千島,0919東淀川'!#REF!</f>
        <v>#REF!</v>
      </c>
      <c r="L51" s="100">
        <v>3</v>
      </c>
      <c r="M51" s="148" t="e">
        <f>'0918,0919千島,0919東淀川'!#REF!</f>
        <v>#REF!</v>
      </c>
      <c r="N51" s="100">
        <v>3</v>
      </c>
      <c r="O51" s="148" t="str">
        <f>'1108臨海,1122美原'!R15</f>
        <v>Ｏｎ ｏｆｆ</v>
      </c>
      <c r="P51" s="100">
        <v>3</v>
      </c>
      <c r="Q51" s="148" t="str">
        <f>'1108臨海,1122美原'!U15</f>
        <v>日本生命</v>
      </c>
      <c r="R51" s="100">
        <v>3</v>
      </c>
      <c r="S51" s="148" t="str">
        <f>'1108臨海,1122美原'!R19</f>
        <v>パナソニックLS</v>
      </c>
      <c r="T51" s="100">
        <v>3</v>
      </c>
      <c r="U51" s="148" t="e">
        <f>'0918,0919千島,0919東淀川'!#REF!</f>
        <v>#REF!</v>
      </c>
      <c r="V51" s="100">
        <v>3</v>
      </c>
      <c r="W51" s="148" t="str">
        <f>'1108臨海,1122美原'!R23</f>
        <v>CHA ONE</v>
      </c>
      <c r="X51" s="100">
        <v>3</v>
      </c>
      <c r="Y51" s="148">
        <f>'0918,0919千島,0919東淀川'!J7</f>
        <v>0</v>
      </c>
    </row>
    <row r="53" spans="4:25" customFormat="1" x14ac:dyDescent="0.2">
      <c r="D53" s="7"/>
      <c r="E53" s="7"/>
      <c r="F53" s="7"/>
      <c r="G53" s="7"/>
      <c r="H53" s="7"/>
      <c r="I53" s="7"/>
      <c r="J53" s="7"/>
      <c r="K53" s="7"/>
      <c r="L53" s="7"/>
      <c r="M53" s="7"/>
      <c r="N53" s="7"/>
      <c r="O53" s="7"/>
      <c r="P53" s="7"/>
      <c r="Q53" s="7"/>
      <c r="R53" s="7"/>
      <c r="S53" s="7"/>
      <c r="T53" s="7"/>
      <c r="U53" s="7"/>
      <c r="V53" s="7"/>
      <c r="W53" s="7"/>
      <c r="X53" s="7"/>
      <c r="Y53" s="7"/>
    </row>
    <row r="54" spans="4:25" customFormat="1" x14ac:dyDescent="0.2">
      <c r="D54" s="7"/>
      <c r="E54" s="7"/>
      <c r="F54" s="7"/>
      <c r="G54" s="7"/>
      <c r="H54" s="7"/>
      <c r="I54" s="7"/>
      <c r="J54" s="7"/>
      <c r="K54" s="7"/>
      <c r="L54" s="7"/>
      <c r="M54" s="7"/>
      <c r="N54" s="7"/>
      <c r="O54" s="7"/>
      <c r="P54" s="7"/>
      <c r="Q54" s="7"/>
      <c r="R54" s="7"/>
      <c r="S54" s="7"/>
      <c r="T54" s="7"/>
      <c r="U54" s="7"/>
      <c r="V54" s="7"/>
      <c r="W54" s="7"/>
      <c r="X54" s="7"/>
      <c r="Y54" s="7"/>
    </row>
    <row r="55" spans="4:25" customFormat="1" x14ac:dyDescent="0.2">
      <c r="D55" s="7"/>
      <c r="E55" s="7"/>
      <c r="F55" s="7"/>
      <c r="G55" s="7"/>
      <c r="H55" s="7"/>
      <c r="I55" s="7"/>
      <c r="J55" s="7"/>
      <c r="K55" s="7"/>
      <c r="L55" s="7"/>
      <c r="M55" s="7"/>
      <c r="N55" s="7"/>
      <c r="O55" s="7"/>
      <c r="P55" s="7"/>
      <c r="Q55" s="7"/>
      <c r="R55" s="7"/>
      <c r="S55" s="7"/>
      <c r="T55" s="7"/>
      <c r="U55" s="7"/>
      <c r="V55" s="7"/>
      <c r="W55" s="7"/>
      <c r="X55" s="7"/>
      <c r="Y55" s="7"/>
    </row>
    <row r="56" spans="4:25" ht="15" thickBot="1" x14ac:dyDescent="0.25"/>
    <row r="57" spans="4:25" customFormat="1" x14ac:dyDescent="0.2">
      <c r="D57" s="4"/>
      <c r="E57" s="111" t="e">
        <f>'0723美原,0724東淀川'!#REF!</f>
        <v>#REF!</v>
      </c>
      <c r="F57" s="4"/>
      <c r="G57" s="111" t="e">
        <f>'0723美原,0724東淀川'!#REF!</f>
        <v>#REF!</v>
      </c>
      <c r="H57" s="4"/>
      <c r="I57" s="111" t="e">
        <f>'0723美原,0724東淀川'!#REF!</f>
        <v>#REF!</v>
      </c>
      <c r="J57" s="4"/>
      <c r="K57" s="111" t="e">
        <f>'0723美原,0724東淀川'!#REF!</f>
        <v>#REF!</v>
      </c>
      <c r="L57" s="4"/>
      <c r="M57" s="111" t="e">
        <f>'0723美原,0724東淀川'!#REF!</f>
        <v>#REF!</v>
      </c>
      <c r="N57" s="4"/>
      <c r="O57" s="111" t="e">
        <f>'0722岸和田'!#REF!</f>
        <v>#REF!</v>
      </c>
      <c r="P57" s="4"/>
      <c r="Q57" s="111" t="e">
        <f>'0722岸和田'!#REF!</f>
        <v>#REF!</v>
      </c>
      <c r="R57" s="4"/>
      <c r="S57" s="111" t="e">
        <f>'0722岸和田'!#REF!</f>
        <v>#REF!</v>
      </c>
      <c r="T57" s="4"/>
      <c r="U57" s="111" t="e">
        <f>'0722岸和田'!#REF!</f>
        <v>#REF!</v>
      </c>
      <c r="V57" s="4"/>
      <c r="W57" s="111" t="e">
        <f>'0722岸和田'!#REF!</f>
        <v>#REF!</v>
      </c>
      <c r="X57" s="4"/>
      <c r="Y57" s="111" t="e">
        <f>'0722岸和田'!#REF!</f>
        <v>#REF!</v>
      </c>
    </row>
    <row r="58" spans="4:25" customFormat="1" x14ac:dyDescent="0.2">
      <c r="D58" s="101">
        <v>6</v>
      </c>
      <c r="E58" s="103">
        <f>E11</f>
        <v>0</v>
      </c>
      <c r="F58" s="101">
        <v>6</v>
      </c>
      <c r="G58" s="103">
        <f>G11</f>
        <v>0</v>
      </c>
      <c r="H58" s="101">
        <v>6</v>
      </c>
      <c r="I58" s="103">
        <f>I11</f>
        <v>0</v>
      </c>
      <c r="J58" s="101">
        <v>6</v>
      </c>
      <c r="K58" s="103">
        <f>K11</f>
        <v>0</v>
      </c>
      <c r="L58" s="101">
        <v>6</v>
      </c>
      <c r="M58" s="103">
        <f>M11</f>
        <v>0</v>
      </c>
      <c r="N58" s="101">
        <v>6</v>
      </c>
      <c r="O58" s="103">
        <f>O11</f>
        <v>0</v>
      </c>
      <c r="P58" s="101">
        <v>6</v>
      </c>
      <c r="Q58" s="103">
        <f>Q11</f>
        <v>0</v>
      </c>
      <c r="R58" s="101">
        <v>6</v>
      </c>
      <c r="S58" s="103">
        <f>S11</f>
        <v>0</v>
      </c>
      <c r="T58" s="101">
        <v>6</v>
      </c>
      <c r="U58" s="103">
        <f t="shared" ref="U58" si="33">U11</f>
        <v>0</v>
      </c>
      <c r="V58" s="101">
        <v>6</v>
      </c>
      <c r="W58" s="103">
        <f t="shared" ref="W58" si="34">W11</f>
        <v>0</v>
      </c>
      <c r="X58" s="101">
        <v>6</v>
      </c>
      <c r="Y58" s="103">
        <f t="shared" ref="Y58" si="35">Y11</f>
        <v>0</v>
      </c>
    </row>
    <row r="59" spans="4:25" customFormat="1" x14ac:dyDescent="0.2">
      <c r="D59" s="100">
        <v>1</v>
      </c>
      <c r="E59" s="3" t="e">
        <f>'0918,0919千島,0919東淀川'!#REF!</f>
        <v>#REF!</v>
      </c>
      <c r="F59" s="100">
        <v>1</v>
      </c>
      <c r="G59" s="3" t="e">
        <f>'0918,0919千島,0919東淀川'!#REF!</f>
        <v>#REF!</v>
      </c>
      <c r="H59" s="100">
        <v>1</v>
      </c>
      <c r="I59" s="3" t="e">
        <f>'0918,0919千島,0919東淀川'!#REF!</f>
        <v>#REF!</v>
      </c>
      <c r="J59" s="100">
        <v>1</v>
      </c>
      <c r="K59" s="3" t="e">
        <f>'0918,0919千島,0919東淀川'!#REF!</f>
        <v>#REF!</v>
      </c>
      <c r="L59" s="100">
        <v>1</v>
      </c>
      <c r="M59" s="3" t="e">
        <f>'0918,0919千島,0919東淀川'!#REF!</f>
        <v>#REF!</v>
      </c>
      <c r="N59" s="100">
        <v>1</v>
      </c>
      <c r="O59" s="3" t="str">
        <f>'1108臨海,1122美原'!R3</f>
        <v>大阪市消防局</v>
      </c>
      <c r="P59" s="100">
        <v>1</v>
      </c>
      <c r="Q59" s="3" t="str">
        <f>'1108臨海,1122美原'!U3</f>
        <v>バンビーナ</v>
      </c>
      <c r="R59" s="100">
        <v>1</v>
      </c>
      <c r="S59" s="3" t="str">
        <f>'1108臨海,1122美原'!R7</f>
        <v>ろんぐ団大阪</v>
      </c>
      <c r="T59" s="100">
        <v>1</v>
      </c>
      <c r="U59" s="3" t="str">
        <f>'1108臨海,1122美原'!U7</f>
        <v>SPARROWS</v>
      </c>
      <c r="V59" s="100">
        <v>1</v>
      </c>
      <c r="W59" s="3" t="str">
        <f>'1108臨海,1122美原'!R11</f>
        <v>ラッシングバニーズ</v>
      </c>
      <c r="X59" s="100">
        <v>1</v>
      </c>
      <c r="Y59" s="3">
        <f>'1108臨海,1122美原'!U11</f>
        <v>0</v>
      </c>
    </row>
  </sheetData>
  <phoneticPr fontId="20"/>
  <dataValidations disablePrompts="1" count="1">
    <dataValidation imeMode="halfAlpha" allowBlank="1" showInputMessage="1" showErrorMessage="1" sqref="E50:E51 E59 E22:E23 E34:E35 E38:E39 E18:E19 E47 E30:E31 E10 G50:G51 I50:I51 K50:K51 G59 I59 K59 G22:G23 I22:I23 K22:K23 G34:G35 I34:I35 K34:K35 G38:G39 I38:I39 K38:K39 G18:G19 I18:I19 K18:K19 G47 I47 K47 G30:G31 I30:I31 K30:K31 G10 I10 K10 W18:W19 Y18:Y19 U47 W47 Y47 U30:U31 M50:M51 M59 M22:M23 M34:M35 M38:M39 M18:M19 M47 M30:M31 M10 W30:W31 Y30:Y31 O50:O51 Q50:Q51 S50:S51 O59 Q59 S59 O22:O23 Q22:Q23 S22:S23 O34:O35 Q34:Q35 S34:S35 O38:O39 Q38:Q39 S38:S39 O18:O19 Q18:Q19 S18:S19 O47 Q47 S47 O30:O31 Q30:Q31 S30:S31 O10 Q10 S10 U10 W10 Y10 U50:U51 W50:W51 Y50:Y51 U59 W59 Y59 U22:U23 W22:W23 Y22:Y23 U34:U35 W34:W35 Y34:Y35 U38:U39 W38:W39 Y38:Y39 U18:U19" xr:uid="{00000000-0002-0000-4500-000000000000}"/>
  </dataValidations>
  <pageMargins left="0.7" right="0.7" top="0.75" bottom="0.75" header="0.3" footer="0.3"/>
  <pageSetup paperSize="9" orientation="portrait"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1:O59"/>
  <sheetViews>
    <sheetView zoomScaleNormal="100" workbookViewId="0"/>
  </sheetViews>
  <sheetFormatPr defaultColWidth="9" defaultRowHeight="14.4" x14ac:dyDescent="0.2"/>
  <cols>
    <col min="1" max="1" width="4.109375" style="131" customWidth="1"/>
    <col min="2" max="2" width="7.109375" style="131" customWidth="1"/>
    <col min="4" max="4" width="5.6640625" style="98" customWidth="1"/>
    <col min="5" max="5" width="18.6640625" style="98" customWidth="1"/>
    <col min="6" max="6" width="5.6640625" style="98" customWidth="1"/>
    <col min="7" max="7" width="18.6640625" style="98" customWidth="1"/>
    <col min="8" max="8" width="5.6640625" style="98" customWidth="1"/>
    <col min="9" max="9" width="18.6640625" style="98" customWidth="1"/>
    <col min="10" max="10" width="5.6640625" style="98" customWidth="1"/>
    <col min="11" max="11" width="18.6640625" style="98" customWidth="1"/>
    <col min="12" max="12" width="5.6640625" style="98" customWidth="1"/>
    <col min="13" max="13" width="18.6640625" style="98" customWidth="1"/>
    <col min="14" max="14" width="5.6640625" style="98" customWidth="1"/>
    <col min="15" max="15" width="18.6640625" style="98" customWidth="1"/>
  </cols>
  <sheetData>
    <row r="1" spans="1:15" x14ac:dyDescent="0.2">
      <c r="A1" s="131">
        <v>150</v>
      </c>
    </row>
    <row r="3" spans="1:15" x14ac:dyDescent="0.2">
      <c r="A3" s="131" t="s">
        <v>26</v>
      </c>
      <c r="B3" s="131" t="s">
        <v>53</v>
      </c>
    </row>
    <row r="4" spans="1:15" ht="15" thickBot="1" x14ac:dyDescent="0.25">
      <c r="D4" s="169"/>
      <c r="E4" s="169"/>
      <c r="F4" s="169"/>
      <c r="G4" s="169"/>
      <c r="H4" s="169"/>
      <c r="I4" s="169"/>
      <c r="J4" s="169"/>
      <c r="K4" s="169"/>
      <c r="L4" s="169"/>
      <c r="M4" s="169"/>
      <c r="N4" s="169"/>
      <c r="O4" s="169"/>
    </row>
    <row r="5" spans="1:15" x14ac:dyDescent="0.2">
      <c r="A5" s="131">
        <v>6</v>
      </c>
      <c r="B5" s="131">
        <v>30</v>
      </c>
    </row>
    <row r="8" spans="1:15" ht="15" thickBot="1" x14ac:dyDescent="0.25">
      <c r="A8" s="131">
        <v>7</v>
      </c>
      <c r="B8" s="131">
        <v>30</v>
      </c>
      <c r="D8" s="121"/>
      <c r="E8" s="121"/>
      <c r="F8" s="121"/>
      <c r="G8" s="121"/>
      <c r="H8" s="121"/>
      <c r="I8" s="121"/>
      <c r="J8" s="121"/>
      <c r="K8" s="121"/>
      <c r="L8" s="121"/>
      <c r="M8" s="121"/>
      <c r="N8" s="121"/>
      <c r="O8" s="121"/>
    </row>
    <row r="9" spans="1:15" x14ac:dyDescent="0.2">
      <c r="D9" s="160"/>
      <c r="E9" s="161">
        <f>'0918,0919千島,0919東淀川'!J2</f>
        <v>0</v>
      </c>
      <c r="F9" s="160"/>
      <c r="G9" s="161" t="e">
        <f>'0918,0919千島,0919東淀川'!#REF!</f>
        <v>#REF!</v>
      </c>
      <c r="H9" s="160"/>
      <c r="I9" s="161" t="e">
        <f>'0918,0919千島,0919東淀川'!#REF!</f>
        <v>#REF!</v>
      </c>
      <c r="J9" s="160"/>
      <c r="K9" s="161">
        <f>'0613臨海,東淀川,0704丸善,0710東淀川'!R16</f>
        <v>0</v>
      </c>
      <c r="L9" s="160"/>
      <c r="M9" s="161" t="str">
        <f>'1213美原,丸善'!U2</f>
        <v>男子-4部　と</v>
      </c>
      <c r="N9" s="160"/>
      <c r="O9" s="161" t="str">
        <f>'1213美原,丸善'!U6</f>
        <v>男子-4部　な</v>
      </c>
    </row>
    <row r="10" spans="1:15" x14ac:dyDescent="0.2">
      <c r="D10" s="101">
        <v>5</v>
      </c>
      <c r="E10" s="103"/>
      <c r="F10" s="101">
        <v>5</v>
      </c>
      <c r="G10" s="103"/>
      <c r="H10" s="101">
        <v>5</v>
      </c>
      <c r="I10" s="103"/>
      <c r="J10" s="101">
        <v>5</v>
      </c>
      <c r="K10" s="103"/>
      <c r="L10" s="101">
        <v>5</v>
      </c>
      <c r="M10" s="103"/>
      <c r="N10" s="101">
        <v>5</v>
      </c>
      <c r="O10" s="103"/>
    </row>
    <row r="11" spans="1:15" x14ac:dyDescent="0.2">
      <c r="A11" s="131">
        <v>8</v>
      </c>
      <c r="B11" s="131">
        <v>60</v>
      </c>
      <c r="D11" s="100">
        <v>6</v>
      </c>
      <c r="E11" s="104"/>
      <c r="F11" s="100">
        <v>6</v>
      </c>
      <c r="G11" s="104"/>
      <c r="H11" s="100">
        <v>6</v>
      </c>
      <c r="I11" s="104"/>
      <c r="J11" s="100">
        <v>6</v>
      </c>
      <c r="K11" s="104"/>
      <c r="L11" s="100">
        <v>6</v>
      </c>
      <c r="M11" s="104"/>
      <c r="N11" s="100">
        <v>6</v>
      </c>
      <c r="O11" s="104"/>
    </row>
    <row r="12" spans="1:15" ht="50.25" customHeight="1" thickBot="1" x14ac:dyDescent="0.25">
      <c r="D12" s="93"/>
      <c r="E12" s="6"/>
      <c r="F12" s="93"/>
      <c r="G12" s="6"/>
      <c r="H12" s="93"/>
      <c r="I12" s="6"/>
      <c r="J12" s="93"/>
      <c r="K12" s="6"/>
      <c r="L12" s="93"/>
      <c r="M12" s="6"/>
      <c r="N12" s="93"/>
      <c r="O12" s="6"/>
    </row>
    <row r="14" spans="1:15" x14ac:dyDescent="0.2">
      <c r="A14" s="131">
        <v>9</v>
      </c>
      <c r="B14" s="131">
        <v>30</v>
      </c>
    </row>
    <row r="16" spans="1:15" ht="15" thickBot="1" x14ac:dyDescent="0.25">
      <c r="D16" s="92"/>
      <c r="E16" s="1"/>
      <c r="F16" s="92"/>
      <c r="G16" s="1"/>
      <c r="H16" s="92"/>
      <c r="I16" s="1"/>
      <c r="J16" s="92"/>
      <c r="K16" s="1"/>
      <c r="L16" s="92"/>
      <c r="M16" s="1"/>
      <c r="N16" s="92"/>
      <c r="O16" s="1"/>
    </row>
    <row r="17" spans="4:15" customFormat="1" x14ac:dyDescent="0.2">
      <c r="D17" s="312"/>
      <c r="E17" s="313" t="e">
        <f>'0722岸和田'!#REF!</f>
        <v>#REF!</v>
      </c>
      <c r="F17" s="312"/>
      <c r="G17" s="313" t="e">
        <f>'0722岸和田'!#REF!</f>
        <v>#REF!</v>
      </c>
      <c r="H17" s="312"/>
      <c r="I17" s="313" t="e">
        <f>'0923美原,ひまわり'!#REF!</f>
        <v>#REF!</v>
      </c>
      <c r="J17" s="312"/>
      <c r="K17" s="313" t="e">
        <f>'0722岸和田'!#REF!</f>
        <v>#REF!</v>
      </c>
      <c r="L17" s="312"/>
      <c r="M17" s="313">
        <f>'0722岸和田'!W11</f>
        <v>0</v>
      </c>
      <c r="N17" s="312"/>
      <c r="O17" s="313" t="e">
        <f>'0722岸和田'!#REF!</f>
        <v>#REF!</v>
      </c>
    </row>
    <row r="18" spans="4:15" customFormat="1" x14ac:dyDescent="0.2">
      <c r="D18" s="101">
        <v>4</v>
      </c>
      <c r="E18" s="103">
        <f>'0711東淀川,0717東淀川,丸善'!G8</f>
        <v>0</v>
      </c>
      <c r="F18" s="101">
        <v>4</v>
      </c>
      <c r="G18" s="103" t="e">
        <f>'0918,0919千島,0919東淀川'!#REF!</f>
        <v>#REF!</v>
      </c>
      <c r="H18" s="101">
        <v>4</v>
      </c>
      <c r="I18" s="103" t="e">
        <f>'0613おおきに'!#REF!</f>
        <v>#REF!</v>
      </c>
      <c r="J18" s="101">
        <v>4</v>
      </c>
      <c r="K18" s="103" t="str">
        <f>'1107丸善,千島,臨海'!U4</f>
        <v>(412)勝</v>
      </c>
      <c r="L18" s="101">
        <v>4</v>
      </c>
      <c r="M18" s="103">
        <f>'0613臨海,東淀川,0704丸善,0710東淀川'!U28</f>
        <v>0</v>
      </c>
      <c r="N18" s="101">
        <v>4</v>
      </c>
      <c r="O18" s="103" t="str">
        <f>'1107丸善,千島,臨海'!U8</f>
        <v>(414)勝</v>
      </c>
    </row>
    <row r="19" spans="4:15" customFormat="1" x14ac:dyDescent="0.2">
      <c r="D19" s="100">
        <v>5</v>
      </c>
      <c r="E19" s="148">
        <f>E10</f>
        <v>0</v>
      </c>
      <c r="F19" s="100">
        <v>5</v>
      </c>
      <c r="G19" s="148">
        <f>G10</f>
        <v>0</v>
      </c>
      <c r="H19" s="100">
        <v>5</v>
      </c>
      <c r="I19" s="148">
        <f>I10</f>
        <v>0</v>
      </c>
      <c r="J19" s="100">
        <v>5</v>
      </c>
      <c r="K19" s="148">
        <f>K10</f>
        <v>0</v>
      </c>
      <c r="L19" s="100">
        <v>5</v>
      </c>
      <c r="M19" s="148">
        <f>M10</f>
        <v>0</v>
      </c>
      <c r="N19" s="100">
        <v>5</v>
      </c>
      <c r="O19" s="148">
        <f>O10</f>
        <v>0</v>
      </c>
    </row>
    <row r="20" spans="4:15" customFormat="1" ht="15" thickBot="1" x14ac:dyDescent="0.25">
      <c r="D20" s="92"/>
      <c r="E20" s="1"/>
      <c r="F20" s="92"/>
      <c r="G20" s="1"/>
      <c r="H20" s="92"/>
      <c r="I20" s="1"/>
      <c r="J20" s="92"/>
      <c r="K20" s="1"/>
      <c r="L20" s="92"/>
      <c r="M20" s="1"/>
      <c r="N20" s="92"/>
      <c r="O20" s="1"/>
    </row>
    <row r="21" spans="4:15" customFormat="1" x14ac:dyDescent="0.2">
      <c r="D21" s="312"/>
      <c r="E21" s="313" t="e">
        <f>E17</f>
        <v>#REF!</v>
      </c>
      <c r="F21" s="312"/>
      <c r="G21" s="313" t="e">
        <f>G17</f>
        <v>#REF!</v>
      </c>
      <c r="H21" s="312"/>
      <c r="I21" s="313" t="e">
        <f>I17</f>
        <v>#REF!</v>
      </c>
      <c r="J21" s="312"/>
      <c r="K21" s="313" t="e">
        <f>K17</f>
        <v>#REF!</v>
      </c>
      <c r="L21" s="312"/>
      <c r="M21" s="313">
        <f>M17</f>
        <v>0</v>
      </c>
      <c r="N21" s="312"/>
      <c r="O21" s="313" t="e">
        <f>O17</f>
        <v>#REF!</v>
      </c>
    </row>
    <row r="22" spans="4:15" customFormat="1" x14ac:dyDescent="0.2">
      <c r="D22" s="101">
        <v>2</v>
      </c>
      <c r="E22" s="103" t="str">
        <f>'1129東淀川,1205,06丸善'!G4</f>
        <v>VERMELHO</v>
      </c>
      <c r="F22" s="101">
        <v>2</v>
      </c>
      <c r="G22" s="103" t="str">
        <f>'1129東淀川,1205,06丸善'!J4</f>
        <v>星籠会</v>
      </c>
      <c r="H22" s="101">
        <v>2</v>
      </c>
      <c r="I22" s="103" t="str">
        <f>'1129東淀川,1205,06丸善'!G8</f>
        <v>損保ジャパン日本興亜</v>
      </c>
      <c r="J22" s="101">
        <v>2</v>
      </c>
      <c r="K22" s="103" t="str">
        <f>'1129東淀川,1205,06丸善'!J8</f>
        <v>Quickmonkey</v>
      </c>
      <c r="L22" s="101">
        <v>2</v>
      </c>
      <c r="M22" s="103" t="str">
        <f>'1129東淀川,1205,06丸善'!J14</f>
        <v>大阪山田クラブ</v>
      </c>
      <c r="N22" s="101">
        <v>2</v>
      </c>
      <c r="O22" s="103">
        <f>'1129東淀川,1205,06丸善'!J18</f>
        <v>0</v>
      </c>
    </row>
    <row r="23" spans="4:15" customFormat="1" x14ac:dyDescent="0.2">
      <c r="D23" s="100">
        <v>6</v>
      </c>
      <c r="E23" s="148">
        <f>E11</f>
        <v>0</v>
      </c>
      <c r="F23" s="100">
        <v>6</v>
      </c>
      <c r="G23" s="148">
        <f>G11</f>
        <v>0</v>
      </c>
      <c r="H23" s="100">
        <v>6</v>
      </c>
      <c r="I23" s="148">
        <f>I11</f>
        <v>0</v>
      </c>
      <c r="J23" s="100">
        <v>6</v>
      </c>
      <c r="K23" s="148">
        <f>K11</f>
        <v>0</v>
      </c>
      <c r="L23" s="100">
        <v>6</v>
      </c>
      <c r="M23" s="148">
        <f>M11</f>
        <v>0</v>
      </c>
      <c r="N23" s="100">
        <v>6</v>
      </c>
      <c r="O23" s="148">
        <f>O11</f>
        <v>0</v>
      </c>
    </row>
    <row r="24" spans="4:15" customFormat="1" ht="38.25" customHeight="1" thickBot="1" x14ac:dyDescent="0.25">
      <c r="D24" s="169"/>
      <c r="E24" s="169"/>
      <c r="F24" s="169"/>
      <c r="G24" s="169"/>
      <c r="H24" s="169"/>
      <c r="I24" s="169"/>
      <c r="J24" s="169"/>
      <c r="K24" s="169"/>
      <c r="L24" s="169"/>
      <c r="M24" s="169"/>
      <c r="N24" s="169"/>
      <c r="O24" s="169"/>
    </row>
    <row r="25" spans="4:15" customFormat="1" x14ac:dyDescent="0.2">
      <c r="D25" s="98"/>
      <c r="E25" s="98"/>
      <c r="F25" s="98"/>
      <c r="G25" s="98"/>
      <c r="H25" s="98"/>
      <c r="I25" s="98"/>
      <c r="J25" s="98"/>
      <c r="K25" s="98"/>
      <c r="L25" s="98"/>
      <c r="M25" s="98"/>
      <c r="N25" s="98"/>
      <c r="O25" s="98"/>
    </row>
    <row r="26" spans="4:15" customFormat="1" x14ac:dyDescent="0.2">
      <c r="D26" s="98"/>
      <c r="E26" s="98"/>
      <c r="F26" s="98"/>
      <c r="G26" s="98"/>
      <c r="H26" s="98"/>
      <c r="I26" s="98"/>
      <c r="J26" s="98"/>
      <c r="K26" s="98"/>
      <c r="L26" s="98"/>
      <c r="M26" s="98"/>
      <c r="N26" s="98"/>
      <c r="O26" s="98"/>
    </row>
    <row r="27" spans="4:15" customFormat="1" x14ac:dyDescent="0.2">
      <c r="D27" s="98"/>
      <c r="E27" s="98"/>
      <c r="F27" s="98"/>
      <c r="G27" s="98"/>
      <c r="H27" s="98"/>
      <c r="I27" s="98"/>
      <c r="J27" s="98"/>
      <c r="K27" s="98"/>
      <c r="L27" s="98"/>
      <c r="M27" s="98"/>
      <c r="N27" s="98"/>
      <c r="O27" s="98"/>
    </row>
    <row r="28" spans="4:15" customFormat="1" ht="15" thickBot="1" x14ac:dyDescent="0.25">
      <c r="D28" s="169"/>
      <c r="E28" s="169"/>
      <c r="F28" s="169"/>
      <c r="G28" s="169"/>
      <c r="H28" s="169"/>
      <c r="I28" s="169"/>
      <c r="J28" s="169"/>
      <c r="K28" s="169"/>
      <c r="L28" s="169"/>
      <c r="M28" s="169"/>
      <c r="N28" s="169"/>
      <c r="O28" s="169"/>
    </row>
    <row r="29" spans="4:15" customFormat="1" x14ac:dyDescent="0.2">
      <c r="D29" s="312"/>
      <c r="E29" s="313">
        <f>'0711東淀川,0717東淀川,丸善'!G6</f>
        <v>0</v>
      </c>
      <c r="F29" s="312"/>
      <c r="G29" s="313" t="e">
        <f>'0918,0919千島,0919東淀川'!#REF!</f>
        <v>#REF!</v>
      </c>
      <c r="H29" s="312"/>
      <c r="I29" s="313" t="e">
        <f>'0613おおきに'!#REF!</f>
        <v>#REF!</v>
      </c>
      <c r="J29" s="312"/>
      <c r="K29" s="313" t="str">
        <f>'1107丸善,千島,臨海'!U2</f>
        <v>男子 選手権一次 決勝</v>
      </c>
      <c r="L29" s="312"/>
      <c r="M29" s="313">
        <f>'0613臨海,東淀川,0704丸善,0710東淀川'!U26</f>
        <v>0</v>
      </c>
      <c r="N29" s="312"/>
      <c r="O29" s="313" t="str">
        <f>'1107丸善,千島,臨海'!U6</f>
        <v>男子 選手権一次 決勝</v>
      </c>
    </row>
    <row r="30" spans="4:15" customFormat="1" x14ac:dyDescent="0.2">
      <c r="D30" s="101">
        <v>2</v>
      </c>
      <c r="E30" s="103" t="str">
        <f>'1129東淀川,1205,06丸善'!G4</f>
        <v>VERMELHO</v>
      </c>
      <c r="F30" s="101">
        <v>2</v>
      </c>
      <c r="G30" s="103" t="str">
        <f>'1129東淀川,1205,06丸善'!J4</f>
        <v>星籠会</v>
      </c>
      <c r="H30" s="101">
        <v>2</v>
      </c>
      <c r="I30" s="103" t="str">
        <f>'1129東淀川,1205,06丸善'!G8</f>
        <v>損保ジャパン日本興亜</v>
      </c>
      <c r="J30" s="101">
        <v>2</v>
      </c>
      <c r="K30" s="103">
        <f>'0722岸和田'!Q16</f>
        <v>0</v>
      </c>
      <c r="L30" s="101">
        <v>2</v>
      </c>
      <c r="M30" s="103" t="str">
        <f>'1129東淀川,1205,06丸善'!J14</f>
        <v>大阪山田クラブ</v>
      </c>
      <c r="N30" s="101">
        <v>2</v>
      </c>
      <c r="O30" s="103">
        <f>'1129東淀川,1205,06丸善'!J18</f>
        <v>0</v>
      </c>
    </row>
    <row r="31" spans="4:15" customFormat="1" x14ac:dyDescent="0.2">
      <c r="D31" s="100">
        <v>5</v>
      </c>
      <c r="E31" s="148">
        <f>E19</f>
        <v>0</v>
      </c>
      <c r="F31" s="100">
        <v>5</v>
      </c>
      <c r="G31" s="148">
        <f>G19</f>
        <v>0</v>
      </c>
      <c r="H31" s="100">
        <v>5</v>
      </c>
      <c r="I31" s="148">
        <f>I19</f>
        <v>0</v>
      </c>
      <c r="J31" s="100">
        <v>5</v>
      </c>
      <c r="K31" s="148">
        <f>K19</f>
        <v>0</v>
      </c>
      <c r="L31" s="100">
        <v>5</v>
      </c>
      <c r="M31" s="148">
        <f>M19</f>
        <v>0</v>
      </c>
      <c r="N31" s="100">
        <v>5</v>
      </c>
      <c r="O31" s="148">
        <f>O19</f>
        <v>0</v>
      </c>
    </row>
    <row r="32" spans="4:15" ht="15" thickBot="1" x14ac:dyDescent="0.25"/>
    <row r="33" spans="4:15" customFormat="1" x14ac:dyDescent="0.2">
      <c r="D33" s="312"/>
      <c r="E33" s="313">
        <f>E29</f>
        <v>0</v>
      </c>
      <c r="F33" s="312"/>
      <c r="G33" s="313" t="e">
        <f>G29</f>
        <v>#REF!</v>
      </c>
      <c r="H33" s="312"/>
      <c r="I33" s="313" t="e">
        <f>I29</f>
        <v>#REF!</v>
      </c>
      <c r="J33" s="312"/>
      <c r="K33" s="313" t="str">
        <f>K29</f>
        <v>男子 選手権一次 決勝</v>
      </c>
      <c r="L33" s="312"/>
      <c r="M33" s="313">
        <f>M29</f>
        <v>0</v>
      </c>
      <c r="N33" s="312"/>
      <c r="O33" s="313" t="str">
        <f>O29</f>
        <v>男子 選手権一次 決勝</v>
      </c>
    </row>
    <row r="34" spans="4:15" customFormat="1" x14ac:dyDescent="0.2">
      <c r="D34" s="101">
        <v>3</v>
      </c>
      <c r="E34" s="103">
        <f>'0918,0919千島,0919東淀川'!J3</f>
        <v>0</v>
      </c>
      <c r="F34" s="101">
        <v>3</v>
      </c>
      <c r="G34" s="103" t="e">
        <f>'0918,0919千島,0919東淀川'!#REF!</f>
        <v>#REF!</v>
      </c>
      <c r="H34" s="101">
        <v>3</v>
      </c>
      <c r="I34" s="103" t="e">
        <f>'0918,0919千島,0919東淀川'!#REF!</f>
        <v>#REF!</v>
      </c>
      <c r="J34" s="101">
        <v>3</v>
      </c>
      <c r="K34" s="103">
        <f>'0613臨海,東淀川,0704丸善,0710東淀川'!R17</f>
        <v>0</v>
      </c>
      <c r="L34" s="101">
        <v>3</v>
      </c>
      <c r="M34" s="103" t="str">
        <f>'1213美原,丸善'!U3</f>
        <v>STAY　COOL</v>
      </c>
      <c r="N34" s="101">
        <v>3</v>
      </c>
      <c r="O34" s="103">
        <f>'1213美原,丸善'!U7</f>
        <v>0</v>
      </c>
    </row>
    <row r="35" spans="4:15" customFormat="1" x14ac:dyDescent="0.2">
      <c r="D35" s="100">
        <v>6</v>
      </c>
      <c r="E35" s="148">
        <f>E23</f>
        <v>0</v>
      </c>
      <c r="F35" s="100">
        <v>6</v>
      </c>
      <c r="G35" s="148">
        <f>G23</f>
        <v>0</v>
      </c>
      <c r="H35" s="100">
        <v>6</v>
      </c>
      <c r="I35" s="148">
        <f>I23</f>
        <v>0</v>
      </c>
      <c r="J35" s="100">
        <v>6</v>
      </c>
      <c r="K35" s="148">
        <f>K23</f>
        <v>0</v>
      </c>
      <c r="L35" s="100">
        <v>6</v>
      </c>
      <c r="M35" s="148">
        <f>M23</f>
        <v>0</v>
      </c>
      <c r="N35" s="100">
        <v>6</v>
      </c>
      <c r="O35" s="148">
        <f>O23</f>
        <v>0</v>
      </c>
    </row>
    <row r="36" spans="4:15" customFormat="1" ht="41.25" customHeight="1" thickBot="1" x14ac:dyDescent="0.25">
      <c r="D36" s="169"/>
      <c r="E36" s="169"/>
      <c r="F36" s="169"/>
      <c r="G36" s="169"/>
      <c r="H36" s="169"/>
      <c r="I36" s="169"/>
      <c r="J36" s="169"/>
      <c r="K36" s="169"/>
      <c r="L36" s="169"/>
      <c r="M36" s="169"/>
      <c r="N36" s="169"/>
      <c r="O36" s="169"/>
    </row>
    <row r="37" spans="4:15" customFormat="1" x14ac:dyDescent="0.2">
      <c r="D37" s="312"/>
      <c r="E37" s="313">
        <f>E33</f>
        <v>0</v>
      </c>
      <c r="F37" s="312"/>
      <c r="G37" s="313" t="e">
        <f>G33</f>
        <v>#REF!</v>
      </c>
      <c r="H37" s="312"/>
      <c r="I37" s="313" t="e">
        <f>I33</f>
        <v>#REF!</v>
      </c>
      <c r="J37" s="312"/>
      <c r="K37" s="313" t="str">
        <f>K33</f>
        <v>男子 選手権一次 決勝</v>
      </c>
      <c r="L37" s="312"/>
      <c r="M37" s="313">
        <f>M33</f>
        <v>0</v>
      </c>
      <c r="N37" s="312"/>
      <c r="O37" s="313" t="str">
        <f>O33</f>
        <v>男子 選手権一次 決勝</v>
      </c>
    </row>
    <row r="38" spans="4:15" customFormat="1" x14ac:dyDescent="0.2">
      <c r="D38" s="101">
        <v>5</v>
      </c>
      <c r="E38" s="107">
        <f>E10</f>
        <v>0</v>
      </c>
      <c r="F38" s="101">
        <v>5</v>
      </c>
      <c r="G38" s="107">
        <f>G10</f>
        <v>0</v>
      </c>
      <c r="H38" s="101">
        <v>5</v>
      </c>
      <c r="I38" s="107">
        <f>I10</f>
        <v>0</v>
      </c>
      <c r="J38" s="101">
        <v>5</v>
      </c>
      <c r="K38" s="107">
        <f>K10</f>
        <v>0</v>
      </c>
      <c r="L38" s="101">
        <v>5</v>
      </c>
      <c r="M38" s="107">
        <f>M10</f>
        <v>0</v>
      </c>
      <c r="N38" s="101">
        <v>5</v>
      </c>
      <c r="O38" s="107">
        <f>O10</f>
        <v>0</v>
      </c>
    </row>
    <row r="39" spans="4:15" customFormat="1" x14ac:dyDescent="0.2">
      <c r="D39" s="100">
        <v>1</v>
      </c>
      <c r="E39" s="148" t="str">
        <f>'1129東淀川,1205,06丸善'!G3</f>
        <v>ＢＦＳ</v>
      </c>
      <c r="F39" s="100">
        <v>1</v>
      </c>
      <c r="G39" s="148" t="str">
        <f>'1129東淀川,1205,06丸善'!J3</f>
        <v>ミズノ</v>
      </c>
      <c r="H39" s="100">
        <v>1</v>
      </c>
      <c r="I39" s="148" t="str">
        <f>'1129東淀川,1205,06丸善'!G7</f>
        <v>ZEN法律事務所</v>
      </c>
      <c r="J39" s="100">
        <v>1</v>
      </c>
      <c r="K39" s="148" t="str">
        <f>'1129東淀川,1205,06丸善'!J7</f>
        <v>KOBUTA</v>
      </c>
      <c r="L39" s="100">
        <v>1</v>
      </c>
      <c r="M39" s="148" t="str">
        <f>'1129東淀川,1205,06丸善'!J13</f>
        <v>ゆとり世代</v>
      </c>
      <c r="N39" s="100">
        <v>1</v>
      </c>
      <c r="O39" s="148">
        <f>'1129東淀川,1205,06丸善'!J17</f>
        <v>0</v>
      </c>
    </row>
    <row r="40" spans="4:15" customFormat="1" ht="15" thickBot="1" x14ac:dyDescent="0.25">
      <c r="D40" s="169"/>
      <c r="E40" s="169"/>
      <c r="F40" s="169"/>
      <c r="G40" s="169"/>
      <c r="H40" s="169"/>
      <c r="I40" s="169"/>
      <c r="J40" s="169"/>
      <c r="K40" s="169"/>
      <c r="L40" s="169"/>
      <c r="M40" s="169"/>
      <c r="N40" s="169"/>
      <c r="O40" s="169"/>
    </row>
    <row r="41" spans="4:15" customFormat="1" x14ac:dyDescent="0.2">
      <c r="D41" s="98"/>
      <c r="E41" s="98"/>
      <c r="F41" s="98"/>
      <c r="G41" s="98"/>
      <c r="H41" s="98"/>
      <c r="I41" s="98"/>
      <c r="J41" s="98"/>
      <c r="K41" s="98"/>
      <c r="L41" s="98"/>
      <c r="M41" s="98"/>
      <c r="N41" s="98"/>
      <c r="O41" s="98"/>
    </row>
    <row r="42" spans="4:15" customFormat="1" x14ac:dyDescent="0.2">
      <c r="D42" s="98"/>
      <c r="E42" s="98"/>
      <c r="F42" s="98"/>
      <c r="G42" s="98"/>
      <c r="H42" s="98"/>
      <c r="I42" s="98"/>
      <c r="J42" s="98"/>
      <c r="K42" s="98"/>
      <c r="L42" s="98"/>
      <c r="M42" s="98"/>
      <c r="N42" s="98"/>
      <c r="O42" s="98"/>
    </row>
    <row r="43" spans="4:15" customFormat="1" x14ac:dyDescent="0.2">
      <c r="D43" s="98"/>
      <c r="E43" s="98"/>
      <c r="F43" s="98"/>
      <c r="G43" s="98"/>
      <c r="H43" s="98"/>
      <c r="I43" s="98"/>
      <c r="J43" s="98"/>
      <c r="K43" s="98"/>
      <c r="L43" s="98"/>
      <c r="M43" s="98"/>
      <c r="N43" s="98"/>
      <c r="O43" s="98"/>
    </row>
    <row r="44" spans="4:15" customFormat="1" ht="15" thickBot="1" x14ac:dyDescent="0.25">
      <c r="D44" s="121"/>
      <c r="E44" s="121"/>
      <c r="F44" s="121"/>
      <c r="G44" s="121"/>
      <c r="H44" s="121"/>
      <c r="I44" s="121"/>
      <c r="J44" s="121"/>
      <c r="K44" s="121"/>
      <c r="L44" s="121"/>
      <c r="M44" s="121"/>
      <c r="N44" s="121"/>
      <c r="O44" s="121"/>
    </row>
    <row r="45" spans="4:15" customFormat="1" x14ac:dyDescent="0.2">
      <c r="D45" s="312"/>
      <c r="E45" s="313">
        <f>'0711東淀川,0717東淀川,丸善'!U30</f>
        <v>0</v>
      </c>
      <c r="F45" s="312"/>
      <c r="G45" s="313">
        <f>'0711東淀川,0717東淀川,丸善'!R30</f>
        <v>0</v>
      </c>
      <c r="H45" s="312"/>
      <c r="I45" s="313">
        <f>'0711東淀川,0717東淀川,丸善'!R26</f>
        <v>0</v>
      </c>
      <c r="J45" s="312"/>
      <c r="K45" s="313">
        <f>'0711東淀川,0717東淀川,丸善'!U26</f>
        <v>0</v>
      </c>
      <c r="L45" s="312"/>
      <c r="M45" s="313">
        <f>'0711東淀川,0717東淀川,丸善'!G2</f>
        <v>0</v>
      </c>
      <c r="N45" s="312"/>
      <c r="O45" s="313">
        <f>'0613臨海,東淀川,0704丸善,0710東淀川'!R12</f>
        <v>0</v>
      </c>
    </row>
    <row r="46" spans="4:15" customFormat="1" x14ac:dyDescent="0.2">
      <c r="D46" s="101">
        <v>6</v>
      </c>
      <c r="E46" s="103">
        <f>E11</f>
        <v>0</v>
      </c>
      <c r="F46" s="101">
        <v>6</v>
      </c>
      <c r="G46" s="103">
        <f>G11</f>
        <v>0</v>
      </c>
      <c r="H46" s="101">
        <v>6</v>
      </c>
      <c r="I46" s="103">
        <f>I11</f>
        <v>0</v>
      </c>
      <c r="J46" s="101">
        <v>6</v>
      </c>
      <c r="K46" s="103">
        <f>K11</f>
        <v>0</v>
      </c>
      <c r="L46" s="101">
        <v>6</v>
      </c>
      <c r="M46" s="103">
        <f>M11</f>
        <v>0</v>
      </c>
      <c r="N46" s="101">
        <v>6</v>
      </c>
      <c r="O46" s="103">
        <f>O11</f>
        <v>0</v>
      </c>
    </row>
    <row r="47" spans="4:15" customFormat="1" x14ac:dyDescent="0.2">
      <c r="D47" s="100">
        <v>4</v>
      </c>
      <c r="E47" s="105">
        <f>'0918,0919千島,0919東淀川'!J4</f>
        <v>0</v>
      </c>
      <c r="F47" s="100">
        <v>4</v>
      </c>
      <c r="G47" s="105" t="e">
        <f>'0918,0919千島,0919東淀川'!#REF!</f>
        <v>#REF!</v>
      </c>
      <c r="H47" s="100">
        <v>4</v>
      </c>
      <c r="I47" s="105" t="e">
        <f>'0918,0919千島,0919東淀川'!#REF!</f>
        <v>#REF!</v>
      </c>
      <c r="J47" s="100">
        <v>4</v>
      </c>
      <c r="K47" s="105">
        <f>'0613臨海,東淀川,0704丸善,0710東淀川'!R18</f>
        <v>0</v>
      </c>
      <c r="L47" s="100">
        <v>4</v>
      </c>
      <c r="M47" s="105" t="str">
        <f>'1213美原,丸善'!U4</f>
        <v>岩谷産業株式会社</v>
      </c>
      <c r="N47" s="100">
        <v>4</v>
      </c>
      <c r="O47" s="105">
        <f>'1213美原,丸善'!U8</f>
        <v>0</v>
      </c>
    </row>
    <row r="48" spans="4:15" customFormat="1" ht="42" customHeight="1" thickBot="1" x14ac:dyDescent="0.25">
      <c r="D48" s="169"/>
      <c r="E48" s="169"/>
      <c r="F48" s="169"/>
      <c r="G48" s="169"/>
      <c r="H48" s="169"/>
      <c r="I48" s="169"/>
      <c r="J48" s="169"/>
      <c r="K48" s="169"/>
      <c r="L48" s="169"/>
      <c r="M48" s="169"/>
      <c r="N48" s="169"/>
      <c r="O48" s="169"/>
    </row>
    <row r="49" spans="4:15" customFormat="1" x14ac:dyDescent="0.2">
      <c r="D49" s="312"/>
      <c r="E49" s="313">
        <f>E45</f>
        <v>0</v>
      </c>
      <c r="F49" s="312"/>
      <c r="G49" s="313">
        <f>G45</f>
        <v>0</v>
      </c>
      <c r="H49" s="312"/>
      <c r="I49" s="313">
        <f>I45</f>
        <v>0</v>
      </c>
      <c r="J49" s="312"/>
      <c r="K49" s="313">
        <f>K45</f>
        <v>0</v>
      </c>
      <c r="L49" s="312"/>
      <c r="M49" s="313">
        <f>M45</f>
        <v>0</v>
      </c>
      <c r="N49" s="312"/>
      <c r="O49" s="313">
        <f>O45</f>
        <v>0</v>
      </c>
    </row>
    <row r="50" spans="4:15" customFormat="1" x14ac:dyDescent="0.2">
      <c r="D50" s="101">
        <v>5</v>
      </c>
      <c r="E50" s="103">
        <f>E10</f>
        <v>0</v>
      </c>
      <c r="F50" s="101">
        <v>5</v>
      </c>
      <c r="G50" s="103">
        <f>G10</f>
        <v>0</v>
      </c>
      <c r="H50" s="101">
        <v>5</v>
      </c>
      <c r="I50" s="103">
        <f>I10</f>
        <v>0</v>
      </c>
      <c r="J50" s="101">
        <v>5</v>
      </c>
      <c r="K50" s="103">
        <f>K10</f>
        <v>0</v>
      </c>
      <c r="L50" s="101">
        <v>5</v>
      </c>
      <c r="M50" s="103">
        <f>M10</f>
        <v>0</v>
      </c>
      <c r="N50" s="101">
        <v>5</v>
      </c>
      <c r="O50" s="103">
        <f>O10</f>
        <v>0</v>
      </c>
    </row>
    <row r="51" spans="4:15" customFormat="1" x14ac:dyDescent="0.2">
      <c r="D51" s="100">
        <v>3</v>
      </c>
      <c r="E51" s="148">
        <f>'0918,0919千島,0919東淀川'!J3</f>
        <v>0</v>
      </c>
      <c r="F51" s="100">
        <v>3</v>
      </c>
      <c r="G51" s="148" t="e">
        <f>'0918,0919千島,0919東淀川'!#REF!</f>
        <v>#REF!</v>
      </c>
      <c r="H51" s="100">
        <v>3</v>
      </c>
      <c r="I51" s="148" t="e">
        <f>'0918,0919千島,0919東淀川'!#REF!</f>
        <v>#REF!</v>
      </c>
      <c r="J51" s="100">
        <v>3</v>
      </c>
      <c r="K51" s="148">
        <f>'0613臨海,東淀川,0704丸善,0710東淀川'!R17</f>
        <v>0</v>
      </c>
      <c r="L51" s="100">
        <v>3</v>
      </c>
      <c r="M51" s="148" t="str">
        <f>'1213美原,丸善'!U3</f>
        <v>STAY　COOL</v>
      </c>
      <c r="N51" s="100">
        <v>3</v>
      </c>
      <c r="O51" s="148">
        <f>'1213美原,丸善'!U7</f>
        <v>0</v>
      </c>
    </row>
    <row r="53" spans="4:15" customFormat="1" x14ac:dyDescent="0.2">
      <c r="D53" s="98"/>
      <c r="E53" s="98"/>
      <c r="F53" s="98"/>
      <c r="G53" s="98"/>
      <c r="H53" s="98"/>
      <c r="I53" s="98"/>
      <c r="J53" s="98"/>
      <c r="K53" s="98"/>
      <c r="L53" s="98"/>
      <c r="M53" s="98"/>
      <c r="N53" s="98"/>
      <c r="O53" s="98"/>
    </row>
    <row r="54" spans="4:15" customFormat="1" x14ac:dyDescent="0.2">
      <c r="D54" s="98"/>
      <c r="E54" s="98"/>
      <c r="F54" s="98"/>
      <c r="G54" s="98"/>
      <c r="H54" s="98"/>
      <c r="I54" s="98"/>
      <c r="J54" s="98"/>
      <c r="K54" s="98"/>
      <c r="L54" s="98"/>
      <c r="M54" s="98"/>
      <c r="N54" s="98"/>
      <c r="O54" s="98"/>
    </row>
    <row r="55" spans="4:15" customFormat="1" x14ac:dyDescent="0.2">
      <c r="D55" s="98"/>
      <c r="E55" s="98"/>
      <c r="F55" s="98"/>
      <c r="G55" s="98"/>
      <c r="H55" s="98"/>
      <c r="I55" s="98"/>
      <c r="J55" s="98"/>
      <c r="K55" s="98"/>
      <c r="L55" s="98"/>
      <c r="M55" s="98"/>
      <c r="N55" s="98"/>
      <c r="O55" s="98"/>
    </row>
    <row r="56" spans="4:15" ht="15" thickBot="1" x14ac:dyDescent="0.25"/>
    <row r="57" spans="4:15" customFormat="1" x14ac:dyDescent="0.2">
      <c r="D57" s="312"/>
      <c r="E57" s="313">
        <f>'0807千島,0822丸善,0912臨海'!J12</f>
        <v>0</v>
      </c>
      <c r="F57" s="312"/>
      <c r="G57" s="313" t="e">
        <f>'0722岸和田'!#REF!</f>
        <v>#REF!</v>
      </c>
      <c r="H57" s="312"/>
      <c r="I57" s="313" t="e">
        <f>'0722岸和田'!#REF!</f>
        <v>#REF!</v>
      </c>
      <c r="J57" s="312"/>
      <c r="K57" s="313">
        <f>'0722岸和田'!Q15</f>
        <v>0</v>
      </c>
      <c r="L57" s="312"/>
      <c r="M57" s="313" t="e">
        <f>'0722岸和田'!#REF!</f>
        <v>#REF!</v>
      </c>
      <c r="N57" s="312"/>
      <c r="O57" s="313" t="e">
        <f>'0722岸和田'!#REF!</f>
        <v>#REF!</v>
      </c>
    </row>
    <row r="58" spans="4:15" customFormat="1" x14ac:dyDescent="0.2">
      <c r="D58" s="101">
        <v>6</v>
      </c>
      <c r="E58" s="103">
        <f>E11</f>
        <v>0</v>
      </c>
      <c r="F58" s="101">
        <v>6</v>
      </c>
      <c r="G58" s="103">
        <f>G11</f>
        <v>0</v>
      </c>
      <c r="H58" s="101">
        <v>6</v>
      </c>
      <c r="I58" s="103">
        <f>I11</f>
        <v>0</v>
      </c>
      <c r="J58" s="101">
        <v>6</v>
      </c>
      <c r="K58" s="103">
        <f>K11</f>
        <v>0</v>
      </c>
      <c r="L58" s="101">
        <v>6</v>
      </c>
      <c r="M58" s="103">
        <f>M11</f>
        <v>0</v>
      </c>
      <c r="N58" s="101">
        <v>6</v>
      </c>
      <c r="O58" s="103">
        <f>O11</f>
        <v>0</v>
      </c>
    </row>
    <row r="59" spans="4:15" customFormat="1" x14ac:dyDescent="0.2">
      <c r="D59" s="100">
        <v>1</v>
      </c>
      <c r="E59" s="3" t="str">
        <f>'1129東淀川,1205,06丸善'!G3</f>
        <v>ＢＦＳ</v>
      </c>
      <c r="F59" s="100">
        <v>1</v>
      </c>
      <c r="G59" s="3" t="str">
        <f>'1129東淀川,1205,06丸善'!J3</f>
        <v>ミズノ</v>
      </c>
      <c r="H59" s="100">
        <v>1</v>
      </c>
      <c r="I59" s="3" t="str">
        <f>'1129東淀川,1205,06丸善'!G7</f>
        <v>ZEN法律事務所</v>
      </c>
      <c r="J59" s="100">
        <v>1</v>
      </c>
      <c r="K59" s="3" t="str">
        <f>'1129東淀川,1205,06丸善'!J7</f>
        <v>KOBUTA</v>
      </c>
      <c r="L59" s="100">
        <v>1</v>
      </c>
      <c r="M59" s="3" t="str">
        <f>'1129東淀川,1205,06丸善'!J13</f>
        <v>ゆとり世代</v>
      </c>
      <c r="N59" s="100">
        <v>1</v>
      </c>
      <c r="O59" s="3">
        <f>'1129東淀川,1205,06丸善'!J17</f>
        <v>0</v>
      </c>
    </row>
  </sheetData>
  <phoneticPr fontId="20"/>
  <dataValidations count="1">
    <dataValidation imeMode="halfAlpha" allowBlank="1" showInputMessage="1" showErrorMessage="1" sqref="G38:G39 I38:I39 K38:K39 M38:M39 O38:O39 I30:I31 G30:G31 G22:G23 I22:I23 K22:K23 M22:M23 O22:O23 E34:E35 E30:E31 M30:M31 O59 O30:O31 G18:G19 M18:M19 E18:E19 I18:I19 K18:K19 G50:G51 I50:I51 K50:K51 M50:M51 E10 E59 O50:O51 K30:K31 G34:G35 I34:I35 K34:K35 E38:E39 M34:M35 O34:O35 E50:E51 G47 I47 K47 M47 O47 E47 G59 G10 I10 K10 M10 O10 I59 E22:E23 K59 M59 O18:O19" xr:uid="{00000000-0002-0000-4600-000000000000}"/>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G59"/>
  <sheetViews>
    <sheetView zoomScaleNormal="100" workbookViewId="0"/>
  </sheetViews>
  <sheetFormatPr defaultColWidth="9" defaultRowHeight="14.4" x14ac:dyDescent="0.2"/>
  <cols>
    <col min="1" max="1" width="4.109375" style="131" customWidth="1"/>
    <col min="2" max="2" width="7.109375" style="131" customWidth="1"/>
    <col min="3" max="3" width="9" style="131" bestFit="1" customWidth="1"/>
    <col min="4" max="4" width="5.6640625" style="7" customWidth="1"/>
    <col min="5" max="5" width="18.6640625" style="7" customWidth="1"/>
    <col min="6" max="6" width="5.6640625" style="7" customWidth="1"/>
    <col min="7" max="7" width="18.6640625" style="7" customWidth="1"/>
    <col min="8" max="16384" width="9" style="131"/>
  </cols>
  <sheetData>
    <row r="1" spans="1:7" x14ac:dyDescent="0.2">
      <c r="A1" s="131">
        <v>15</v>
      </c>
    </row>
    <row r="3" spans="1:7" x14ac:dyDescent="0.2">
      <c r="A3" s="131" t="s">
        <v>26</v>
      </c>
      <c r="B3" s="131" t="s">
        <v>53</v>
      </c>
    </row>
    <row r="4" spans="1:7" ht="21" customHeight="1" thickBot="1" x14ac:dyDescent="0.25">
      <c r="D4" s="93"/>
      <c r="E4" s="259"/>
      <c r="F4" s="93"/>
      <c r="G4" s="259"/>
    </row>
    <row r="5" spans="1:7" x14ac:dyDescent="0.2">
      <c r="A5" s="131">
        <v>6</v>
      </c>
      <c r="B5" s="131">
        <v>3</v>
      </c>
      <c r="D5" s="4"/>
      <c r="E5" s="283" t="e">
        <f>'0722岸和田'!#REF!</f>
        <v>#REF!</v>
      </c>
      <c r="F5" s="4"/>
      <c r="G5" s="283" t="e">
        <f>'0722岸和田'!#REF!</f>
        <v>#REF!</v>
      </c>
    </row>
    <row r="6" spans="1:7" x14ac:dyDescent="0.2">
      <c r="D6" s="101">
        <v>3</v>
      </c>
      <c r="E6" s="286" t="str">
        <f>OP_リーグ戦!D73</f>
        <v>Regain</v>
      </c>
      <c r="F6" s="101">
        <v>3</v>
      </c>
      <c r="G6" s="286" t="str">
        <f>OP_リーグ戦!D74</f>
        <v>ASA</v>
      </c>
    </row>
    <row r="7" spans="1:7" x14ac:dyDescent="0.2">
      <c r="D7" s="100">
        <v>4</v>
      </c>
      <c r="E7" s="285"/>
      <c r="F7" s="100">
        <v>4</v>
      </c>
      <c r="G7" s="285"/>
    </row>
    <row r="8" spans="1:7" ht="15.75" customHeight="1" thickBot="1" x14ac:dyDescent="0.25">
      <c r="A8" s="131">
        <v>7</v>
      </c>
      <c r="B8" s="131">
        <v>3</v>
      </c>
      <c r="D8" s="278"/>
      <c r="E8" s="278"/>
      <c r="F8" s="278"/>
      <c r="G8" s="278"/>
    </row>
    <row r="9" spans="1:7" x14ac:dyDescent="0.2">
      <c r="D9" s="4"/>
      <c r="E9" s="283" t="e">
        <f>E5</f>
        <v>#REF!</v>
      </c>
      <c r="F9" s="4"/>
      <c r="G9" s="283" t="e">
        <f>G5</f>
        <v>#REF!</v>
      </c>
    </row>
    <row r="10" spans="1:7" x14ac:dyDescent="0.2">
      <c r="D10" s="101">
        <v>5</v>
      </c>
      <c r="E10" s="286"/>
      <c r="F10" s="101">
        <v>5</v>
      </c>
      <c r="G10" s="286"/>
    </row>
    <row r="11" spans="1:7" x14ac:dyDescent="0.2">
      <c r="A11" s="131">
        <v>8</v>
      </c>
      <c r="B11" s="131">
        <v>6</v>
      </c>
      <c r="D11" s="100">
        <v>6</v>
      </c>
      <c r="E11" s="285"/>
      <c r="F11" s="100">
        <v>6</v>
      </c>
      <c r="G11" s="285"/>
    </row>
    <row r="12" spans="1:7" ht="44.25" customHeight="1" thickBot="1" x14ac:dyDescent="0.25">
      <c r="D12" s="93"/>
      <c r="E12" s="287"/>
      <c r="F12" s="93"/>
      <c r="G12" s="287"/>
    </row>
    <row r="14" spans="1:7" x14ac:dyDescent="0.2">
      <c r="A14" s="131">
        <v>9</v>
      </c>
      <c r="B14" s="131">
        <v>3</v>
      </c>
    </row>
    <row r="16" spans="1:7" ht="12.75" customHeight="1" thickBot="1" x14ac:dyDescent="0.25">
      <c r="D16" s="278"/>
      <c r="E16" s="1"/>
      <c r="F16" s="278"/>
      <c r="G16" s="1"/>
    </row>
    <row r="17" spans="4:7" x14ac:dyDescent="0.2">
      <c r="D17" s="4"/>
      <c r="E17" s="283" t="e">
        <f>'0807千島,0822丸善,0912臨海'!#REF!</f>
        <v>#REF!</v>
      </c>
      <c r="F17" s="4"/>
      <c r="G17" s="283" t="e">
        <f>'0807千島,0822丸善,0912臨海'!#REF!</f>
        <v>#REF!</v>
      </c>
    </row>
    <row r="18" spans="4:7" x14ac:dyDescent="0.2">
      <c r="D18" s="101">
        <v>4</v>
      </c>
      <c r="E18" s="286">
        <f>E27</f>
        <v>0</v>
      </c>
      <c r="F18" s="101">
        <v>4</v>
      </c>
      <c r="G18" s="286">
        <f>G27</f>
        <v>0</v>
      </c>
    </row>
    <row r="19" spans="4:7" x14ac:dyDescent="0.2">
      <c r="D19" s="100">
        <v>5</v>
      </c>
      <c r="E19" s="289">
        <f>E10</f>
        <v>0</v>
      </c>
      <c r="F19" s="100">
        <v>5</v>
      </c>
      <c r="G19" s="289">
        <f>G10</f>
        <v>0</v>
      </c>
    </row>
    <row r="20" spans="4:7" ht="15" thickBot="1" x14ac:dyDescent="0.25">
      <c r="D20" s="278"/>
      <c r="E20" s="1"/>
      <c r="F20" s="278"/>
      <c r="G20" s="1"/>
    </row>
    <row r="21" spans="4:7" x14ac:dyDescent="0.2">
      <c r="D21" s="4"/>
      <c r="E21" s="283" t="e">
        <f>E17</f>
        <v>#REF!</v>
      </c>
      <c r="F21" s="4"/>
      <c r="G21" s="283" t="e">
        <f>G17</f>
        <v>#REF!</v>
      </c>
    </row>
    <row r="22" spans="4:7" x14ac:dyDescent="0.2">
      <c r="D22" s="101">
        <v>2</v>
      </c>
      <c r="E22" s="286" t="e">
        <f>'0722岸和田'!#REF!</f>
        <v>#REF!</v>
      </c>
      <c r="F22" s="101">
        <v>2</v>
      </c>
      <c r="G22" s="286" t="e">
        <f>'0722岸和田'!#REF!</f>
        <v>#REF!</v>
      </c>
    </row>
    <row r="23" spans="4:7" x14ac:dyDescent="0.2">
      <c r="D23" s="100">
        <v>6</v>
      </c>
      <c r="E23" s="289">
        <f>E11</f>
        <v>0</v>
      </c>
      <c r="F23" s="100">
        <v>6</v>
      </c>
      <c r="G23" s="289">
        <f>G11</f>
        <v>0</v>
      </c>
    </row>
    <row r="24" spans="4:7" ht="48" customHeight="1" thickBot="1" x14ac:dyDescent="0.25">
      <c r="D24" s="93"/>
      <c r="E24" s="259"/>
      <c r="F24" s="93"/>
      <c r="G24" s="259"/>
    </row>
    <row r="25" spans="4:7" x14ac:dyDescent="0.2">
      <c r="D25" s="4"/>
      <c r="E25" s="283" t="e">
        <f>E21</f>
        <v>#REF!</v>
      </c>
      <c r="F25" s="4"/>
      <c r="G25" s="283" t="e">
        <f>G21</f>
        <v>#REF!</v>
      </c>
    </row>
    <row r="26" spans="4:7" x14ac:dyDescent="0.2">
      <c r="D26" s="101">
        <v>1</v>
      </c>
      <c r="E26" s="284" t="e">
        <f>'0722岸和田'!#REF!</f>
        <v>#REF!</v>
      </c>
      <c r="F26" s="101">
        <v>1</v>
      </c>
      <c r="G26" s="284" t="e">
        <f>'0722岸和田'!#REF!</f>
        <v>#REF!</v>
      </c>
    </row>
    <row r="27" spans="4:7" x14ac:dyDescent="0.2">
      <c r="D27" s="100">
        <v>4</v>
      </c>
      <c r="E27" s="285">
        <f>E7</f>
        <v>0</v>
      </c>
      <c r="F27" s="100">
        <v>4</v>
      </c>
      <c r="G27" s="285">
        <f>G7</f>
        <v>0</v>
      </c>
    </row>
    <row r="28" spans="4:7" ht="15" thickBot="1" x14ac:dyDescent="0.25">
      <c r="D28" s="93"/>
      <c r="E28" s="259"/>
      <c r="F28" s="93"/>
      <c r="G28" s="259"/>
    </row>
    <row r="29" spans="4:7" x14ac:dyDescent="0.2">
      <c r="D29" s="4"/>
      <c r="E29" s="283" t="e">
        <f>E25</f>
        <v>#REF!</v>
      </c>
      <c r="F29" s="4"/>
      <c r="G29" s="283" t="e">
        <f>G25</f>
        <v>#REF!</v>
      </c>
    </row>
    <row r="30" spans="4:7" x14ac:dyDescent="0.2">
      <c r="D30" s="101">
        <v>2</v>
      </c>
      <c r="E30" s="286" t="e">
        <f>'0722岸和田'!#REF!</f>
        <v>#REF!</v>
      </c>
      <c r="F30" s="101">
        <v>2</v>
      </c>
      <c r="G30" s="286" t="e">
        <f>'0722岸和田'!#REF!</f>
        <v>#REF!</v>
      </c>
    </row>
    <row r="31" spans="4:7" x14ac:dyDescent="0.2">
      <c r="D31" s="100">
        <v>5</v>
      </c>
      <c r="E31" s="289">
        <f>E19</f>
        <v>0</v>
      </c>
      <c r="F31" s="100">
        <v>5</v>
      </c>
      <c r="G31" s="289">
        <f>G19</f>
        <v>0</v>
      </c>
    </row>
    <row r="32" spans="4:7" ht="15" thickBot="1" x14ac:dyDescent="0.25"/>
    <row r="33" spans="4:7" x14ac:dyDescent="0.2">
      <c r="D33" s="4"/>
      <c r="E33" s="283" t="e">
        <f>E29</f>
        <v>#REF!</v>
      </c>
      <c r="F33" s="4"/>
      <c r="G33" s="283" t="e">
        <f>G29</f>
        <v>#REF!</v>
      </c>
    </row>
    <row r="34" spans="4:7" x14ac:dyDescent="0.2">
      <c r="D34" s="101">
        <v>3</v>
      </c>
      <c r="E34" s="286" t="str">
        <f>E6</f>
        <v>Regain</v>
      </c>
      <c r="F34" s="101">
        <v>3</v>
      </c>
      <c r="G34" s="286" t="str">
        <f>G6</f>
        <v>ASA</v>
      </c>
    </row>
    <row r="35" spans="4:7" x14ac:dyDescent="0.2">
      <c r="D35" s="100">
        <v>6</v>
      </c>
      <c r="E35" s="289">
        <f>E23</f>
        <v>0</v>
      </c>
      <c r="F35" s="100">
        <v>6</v>
      </c>
      <c r="G35" s="289">
        <f>G23</f>
        <v>0</v>
      </c>
    </row>
    <row r="36" spans="4:7" ht="42.75" customHeight="1" thickBot="1" x14ac:dyDescent="0.25">
      <c r="D36" s="93"/>
      <c r="E36" s="259"/>
      <c r="F36" s="93"/>
      <c r="G36" s="259"/>
    </row>
    <row r="37" spans="4:7" x14ac:dyDescent="0.2">
      <c r="D37" s="4"/>
      <c r="E37" s="283" t="e">
        <f>E33</f>
        <v>#REF!</v>
      </c>
      <c r="F37" s="4"/>
      <c r="G37" s="283" t="e">
        <f>G33</f>
        <v>#REF!</v>
      </c>
    </row>
    <row r="38" spans="4:7" x14ac:dyDescent="0.2">
      <c r="D38" s="101">
        <v>5</v>
      </c>
      <c r="E38" s="284">
        <f>E10</f>
        <v>0</v>
      </c>
      <c r="F38" s="101">
        <v>5</v>
      </c>
      <c r="G38" s="284">
        <f>G10</f>
        <v>0</v>
      </c>
    </row>
    <row r="39" spans="4:7" x14ac:dyDescent="0.2">
      <c r="D39" s="100">
        <v>1</v>
      </c>
      <c r="E39" s="289" t="e">
        <f>'0722岸和田'!#REF!</f>
        <v>#REF!</v>
      </c>
      <c r="F39" s="100">
        <v>1</v>
      </c>
      <c r="G39" s="289" t="e">
        <f>'0722岸和田'!#REF!</f>
        <v>#REF!</v>
      </c>
    </row>
    <row r="40" spans="4:7" ht="15" thickBot="1" x14ac:dyDescent="0.25">
      <c r="D40" s="93"/>
      <c r="E40" s="259"/>
      <c r="F40" s="93"/>
      <c r="G40" s="259"/>
    </row>
    <row r="44" spans="4:7" ht="15" thickBot="1" x14ac:dyDescent="0.25">
      <c r="D44" s="278"/>
      <c r="E44" s="278"/>
      <c r="F44" s="278"/>
      <c r="G44" s="278"/>
    </row>
    <row r="45" spans="4:7" x14ac:dyDescent="0.2">
      <c r="D45" s="4"/>
      <c r="E45" s="283" t="e">
        <f>'0711東淀川,0717東淀川,丸善'!#REF!</f>
        <v>#REF!</v>
      </c>
      <c r="F45" s="4"/>
      <c r="G45" s="283" t="e">
        <f>'0711東淀川,0717東淀川,丸善'!#REF!</f>
        <v>#REF!</v>
      </c>
    </row>
    <row r="46" spans="4:7" x14ac:dyDescent="0.2">
      <c r="D46" s="101">
        <v>6</v>
      </c>
      <c r="E46" s="286">
        <f>E11</f>
        <v>0</v>
      </c>
      <c r="F46" s="101">
        <v>6</v>
      </c>
      <c r="G46" s="286">
        <f>G11</f>
        <v>0</v>
      </c>
    </row>
    <row r="47" spans="4:7" x14ac:dyDescent="0.2">
      <c r="D47" s="100">
        <v>4</v>
      </c>
      <c r="E47" s="288">
        <f>E7</f>
        <v>0</v>
      </c>
      <c r="F47" s="100">
        <v>4</v>
      </c>
      <c r="G47" s="288">
        <f>G7</f>
        <v>0</v>
      </c>
    </row>
    <row r="48" spans="4:7" ht="49.5" customHeight="1" thickBot="1" x14ac:dyDescent="0.25">
      <c r="D48" s="93"/>
      <c r="E48" s="259"/>
      <c r="F48" s="93"/>
      <c r="G48" s="259"/>
    </row>
    <row r="49" spans="4:7" x14ac:dyDescent="0.2">
      <c r="D49" s="4"/>
      <c r="E49" s="283" t="e">
        <f>E45</f>
        <v>#REF!</v>
      </c>
      <c r="F49" s="4"/>
      <c r="G49" s="283" t="e">
        <f>G45</f>
        <v>#REF!</v>
      </c>
    </row>
    <row r="50" spans="4:7" x14ac:dyDescent="0.2">
      <c r="D50" s="101">
        <v>5</v>
      </c>
      <c r="E50" s="286">
        <f>E10</f>
        <v>0</v>
      </c>
      <c r="F50" s="101">
        <v>5</v>
      </c>
      <c r="G50" s="286">
        <f>G10</f>
        <v>0</v>
      </c>
    </row>
    <row r="51" spans="4:7" x14ac:dyDescent="0.2">
      <c r="D51" s="100">
        <v>3</v>
      </c>
      <c r="E51" s="289" t="str">
        <f>E6</f>
        <v>Regain</v>
      </c>
      <c r="F51" s="100">
        <v>3</v>
      </c>
      <c r="G51" s="289" t="str">
        <f>G6</f>
        <v>ASA</v>
      </c>
    </row>
    <row r="52" spans="4:7" ht="15" thickBot="1" x14ac:dyDescent="0.25"/>
    <row r="53" spans="4:7" x14ac:dyDescent="0.2">
      <c r="D53" s="4"/>
      <c r="E53" s="283" t="e">
        <f>E49</f>
        <v>#REF!</v>
      </c>
      <c r="F53" s="4"/>
      <c r="G53" s="283" t="e">
        <f>G49</f>
        <v>#REF!</v>
      </c>
    </row>
    <row r="54" spans="4:7" x14ac:dyDescent="0.2">
      <c r="D54" s="101">
        <v>2</v>
      </c>
      <c r="E54" s="286" t="e">
        <f>'0722岸和田'!#REF!</f>
        <v>#REF!</v>
      </c>
      <c r="F54" s="101">
        <v>2</v>
      </c>
      <c r="G54" s="286" t="e">
        <f>'0722岸和田'!#REF!</f>
        <v>#REF!</v>
      </c>
    </row>
    <row r="55" spans="4:7" x14ac:dyDescent="0.2">
      <c r="D55" s="100">
        <v>4</v>
      </c>
      <c r="E55" s="285">
        <f>E7</f>
        <v>0</v>
      </c>
      <c r="F55" s="100">
        <v>4</v>
      </c>
      <c r="G55" s="285">
        <f>G7</f>
        <v>0</v>
      </c>
    </row>
    <row r="56" spans="4:7" ht="15" thickBot="1" x14ac:dyDescent="0.25"/>
    <row r="57" spans="4:7" x14ac:dyDescent="0.2">
      <c r="D57" s="4"/>
      <c r="E57" s="283" t="e">
        <f>E53</f>
        <v>#REF!</v>
      </c>
      <c r="F57" s="4"/>
      <c r="G57" s="283" t="e">
        <f>G53</f>
        <v>#REF!</v>
      </c>
    </row>
    <row r="58" spans="4:7" x14ac:dyDescent="0.2">
      <c r="D58" s="101">
        <v>6</v>
      </c>
      <c r="E58" s="286">
        <f>E11</f>
        <v>0</v>
      </c>
      <c r="F58" s="101">
        <v>6</v>
      </c>
      <c r="G58" s="286">
        <f>G11</f>
        <v>0</v>
      </c>
    </row>
    <row r="59" spans="4:7" x14ac:dyDescent="0.2">
      <c r="D59" s="100">
        <v>1</v>
      </c>
      <c r="E59" s="290" t="e">
        <f>'0722岸和田'!#REF!</f>
        <v>#REF!</v>
      </c>
      <c r="F59" s="100">
        <v>1</v>
      </c>
      <c r="G59" s="290" t="e">
        <f>'0722岸和田'!#REF!</f>
        <v>#REF!</v>
      </c>
    </row>
  </sheetData>
  <phoneticPr fontId="20"/>
  <dataValidations count="1">
    <dataValidation imeMode="halfAlpha" allowBlank="1" showInputMessage="1" showErrorMessage="1" sqref="E22:E23 E34:E35 E38:E39 E26:E27 E55 E18:E19 E47 E30:E31 E10 E6 E50:E51 E59 G22:G23 G34:G35 G38:G39 G26:G27 G55 G18:G19 G47 G30:G31 G10 G6 G50:G51 G59" xr:uid="{00000000-0002-0000-4700-000000000000}"/>
  </dataValidations>
  <pageMargins left="0.7" right="0.7" top="0.75" bottom="0.75" header="0.3" footer="0.3"/>
  <pageSetup paperSize="9" orientation="portrait" verticalDpi="1200"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1:H59"/>
  <sheetViews>
    <sheetView zoomScaleNormal="100" workbookViewId="0"/>
  </sheetViews>
  <sheetFormatPr defaultColWidth="9" defaultRowHeight="14.4" x14ac:dyDescent="0.2"/>
  <cols>
    <col min="1" max="1" width="4.109375" style="131" customWidth="1"/>
    <col min="2" max="2" width="7.109375" style="131" customWidth="1"/>
    <col min="3" max="3" width="9" style="131" bestFit="1" customWidth="1"/>
    <col min="4" max="4" width="5.6640625" style="7" customWidth="1"/>
    <col min="5" max="5" width="18.6640625" style="7" customWidth="1"/>
    <col min="6" max="6" width="5.6640625" style="7" customWidth="1"/>
    <col min="7" max="7" width="18.6640625" style="7" customWidth="1"/>
    <col min="8" max="8" width="9" style="291"/>
    <col min="9" max="16384" width="9" style="131"/>
  </cols>
  <sheetData>
    <row r="1" spans="1:7" x14ac:dyDescent="0.2">
      <c r="A1" s="131">
        <v>15</v>
      </c>
    </row>
    <row r="3" spans="1:7" x14ac:dyDescent="0.2">
      <c r="A3" s="131" t="s">
        <v>26</v>
      </c>
      <c r="B3" s="131" t="s">
        <v>53</v>
      </c>
    </row>
    <row r="4" spans="1:7" ht="21" customHeight="1" thickBot="1" x14ac:dyDescent="0.25">
      <c r="D4" s="93"/>
      <c r="E4" s="259"/>
      <c r="F4" s="93"/>
      <c r="G4" s="259"/>
    </row>
    <row r="5" spans="1:7" x14ac:dyDescent="0.2">
      <c r="A5" s="131">
        <v>6</v>
      </c>
      <c r="B5" s="131">
        <v>3</v>
      </c>
      <c r="D5" s="4"/>
      <c r="E5" s="283" t="e">
        <f>'0722岸和田'!#REF!</f>
        <v>#REF!</v>
      </c>
      <c r="F5" s="4"/>
      <c r="G5" s="283" t="e">
        <f>'0722岸和田'!#REF!</f>
        <v>#REF!</v>
      </c>
    </row>
    <row r="6" spans="1:7" x14ac:dyDescent="0.2">
      <c r="D6" s="101">
        <v>3</v>
      </c>
      <c r="E6" s="286" t="str">
        <f>OP_リーグ戦!D80</f>
        <v>SP.BUNCH</v>
      </c>
      <c r="F6" s="101">
        <v>3</v>
      </c>
      <c r="G6" s="286" t="str">
        <f>OP_リーグ戦!D81</f>
        <v>STEELO</v>
      </c>
    </row>
    <row r="7" spans="1:7" x14ac:dyDescent="0.2">
      <c r="D7" s="100">
        <v>4</v>
      </c>
      <c r="E7" s="285"/>
      <c r="F7" s="100">
        <v>4</v>
      </c>
      <c r="G7" s="285"/>
    </row>
    <row r="8" spans="1:7" ht="15.75" customHeight="1" thickBot="1" x14ac:dyDescent="0.25">
      <c r="A8" s="131">
        <v>7</v>
      </c>
      <c r="B8" s="131">
        <v>3</v>
      </c>
      <c r="D8" s="278"/>
      <c r="E8" s="278"/>
      <c r="F8" s="278"/>
      <c r="G8" s="278"/>
    </row>
    <row r="9" spans="1:7" x14ac:dyDescent="0.2">
      <c r="D9" s="4"/>
      <c r="E9" s="283" t="e">
        <f>E5</f>
        <v>#REF!</v>
      </c>
      <c r="F9" s="4"/>
      <c r="G9" s="283" t="e">
        <f>G5</f>
        <v>#REF!</v>
      </c>
    </row>
    <row r="10" spans="1:7" x14ac:dyDescent="0.2">
      <c r="D10" s="101">
        <v>5</v>
      </c>
      <c r="E10" s="286"/>
      <c r="F10" s="101">
        <v>5</v>
      </c>
      <c r="G10" s="286"/>
    </row>
    <row r="11" spans="1:7" x14ac:dyDescent="0.2">
      <c r="A11" s="131">
        <v>8</v>
      </c>
      <c r="B11" s="131">
        <v>6</v>
      </c>
      <c r="D11" s="100">
        <v>6</v>
      </c>
      <c r="E11" s="285"/>
      <c r="F11" s="100">
        <v>6</v>
      </c>
      <c r="G11" s="285"/>
    </row>
    <row r="12" spans="1:7" ht="44.25" customHeight="1" thickBot="1" x14ac:dyDescent="0.25">
      <c r="D12" s="93"/>
      <c r="E12" s="287"/>
      <c r="F12" s="93"/>
      <c r="G12" s="287"/>
    </row>
    <row r="14" spans="1:7" x14ac:dyDescent="0.2">
      <c r="A14" s="131">
        <v>9</v>
      </c>
      <c r="B14" s="131">
        <v>3</v>
      </c>
    </row>
    <row r="16" spans="1:7" ht="12.75" customHeight="1" thickBot="1" x14ac:dyDescent="0.25">
      <c r="D16" s="278"/>
      <c r="E16" s="1"/>
      <c r="F16" s="278"/>
      <c r="G16" s="1"/>
    </row>
    <row r="17" spans="4:7" x14ac:dyDescent="0.2">
      <c r="D17" s="4"/>
      <c r="E17" s="283" t="e">
        <f>'0807千島,0822丸善,0912臨海'!#REF!</f>
        <v>#REF!</v>
      </c>
      <c r="F17" s="4"/>
      <c r="G17" s="283" t="e">
        <f>'0807千島,0822丸善,0912臨海'!#REF!</f>
        <v>#REF!</v>
      </c>
    </row>
    <row r="18" spans="4:7" x14ac:dyDescent="0.2">
      <c r="D18" s="101">
        <v>4</v>
      </c>
      <c r="E18" s="286">
        <f>E27</f>
        <v>0</v>
      </c>
      <c r="F18" s="101">
        <v>4</v>
      </c>
      <c r="G18" s="286">
        <f>G27</f>
        <v>0</v>
      </c>
    </row>
    <row r="19" spans="4:7" x14ac:dyDescent="0.2">
      <c r="D19" s="100">
        <v>5</v>
      </c>
      <c r="E19" s="289">
        <f>E10</f>
        <v>0</v>
      </c>
      <c r="F19" s="100">
        <v>5</v>
      </c>
      <c r="G19" s="289">
        <f>G10</f>
        <v>0</v>
      </c>
    </row>
    <row r="20" spans="4:7" ht="15" thickBot="1" x14ac:dyDescent="0.25">
      <c r="D20" s="278"/>
      <c r="E20" s="1"/>
      <c r="F20" s="278"/>
      <c r="G20" s="1"/>
    </row>
    <row r="21" spans="4:7" x14ac:dyDescent="0.2">
      <c r="D21" s="4"/>
      <c r="E21" s="283" t="e">
        <f>E17</f>
        <v>#REF!</v>
      </c>
      <c r="F21" s="4"/>
      <c r="G21" s="283" t="e">
        <f>G17</f>
        <v>#REF!</v>
      </c>
    </row>
    <row r="22" spans="4:7" x14ac:dyDescent="0.2">
      <c r="D22" s="101">
        <v>2</v>
      </c>
      <c r="E22" s="286" t="e">
        <f>'0722岸和田'!#REF!</f>
        <v>#REF!</v>
      </c>
      <c r="F22" s="101">
        <v>2</v>
      </c>
      <c r="G22" s="286" t="e">
        <f>'0722岸和田'!#REF!</f>
        <v>#REF!</v>
      </c>
    </row>
    <row r="23" spans="4:7" x14ac:dyDescent="0.2">
      <c r="D23" s="100">
        <v>6</v>
      </c>
      <c r="E23" s="289">
        <f>E11</f>
        <v>0</v>
      </c>
      <c r="F23" s="100">
        <v>6</v>
      </c>
      <c r="G23" s="289">
        <f>G11</f>
        <v>0</v>
      </c>
    </row>
    <row r="24" spans="4:7" ht="48" customHeight="1" thickBot="1" x14ac:dyDescent="0.25">
      <c r="D24" s="93"/>
      <c r="E24" s="259"/>
      <c r="F24" s="93"/>
      <c r="G24" s="259"/>
    </row>
    <row r="25" spans="4:7" x14ac:dyDescent="0.2">
      <c r="D25" s="4"/>
      <c r="E25" s="283" t="e">
        <f>E21</f>
        <v>#REF!</v>
      </c>
      <c r="F25" s="4"/>
      <c r="G25" s="283" t="e">
        <f>G21</f>
        <v>#REF!</v>
      </c>
    </row>
    <row r="26" spans="4:7" x14ac:dyDescent="0.2">
      <c r="D26" s="101">
        <v>1</v>
      </c>
      <c r="E26" s="284" t="e">
        <f>'0722岸和田'!#REF!</f>
        <v>#REF!</v>
      </c>
      <c r="F26" s="101">
        <v>1</v>
      </c>
      <c r="G26" s="284" t="e">
        <f>'0722岸和田'!#REF!</f>
        <v>#REF!</v>
      </c>
    </row>
    <row r="27" spans="4:7" x14ac:dyDescent="0.2">
      <c r="D27" s="100">
        <v>4</v>
      </c>
      <c r="E27" s="285">
        <f>E7</f>
        <v>0</v>
      </c>
      <c r="F27" s="100">
        <v>4</v>
      </c>
      <c r="G27" s="285">
        <f>G7</f>
        <v>0</v>
      </c>
    </row>
    <row r="28" spans="4:7" ht="15" thickBot="1" x14ac:dyDescent="0.25">
      <c r="D28" s="93"/>
      <c r="E28" s="259"/>
      <c r="F28" s="93"/>
      <c r="G28" s="259"/>
    </row>
    <row r="29" spans="4:7" x14ac:dyDescent="0.2">
      <c r="D29" s="4"/>
      <c r="E29" s="283" t="e">
        <f>E25</f>
        <v>#REF!</v>
      </c>
      <c r="F29" s="4"/>
      <c r="G29" s="283" t="e">
        <f>G25</f>
        <v>#REF!</v>
      </c>
    </row>
    <row r="30" spans="4:7" x14ac:dyDescent="0.2">
      <c r="D30" s="101">
        <v>2</v>
      </c>
      <c r="E30" s="286" t="e">
        <f>'0722岸和田'!#REF!</f>
        <v>#REF!</v>
      </c>
      <c r="F30" s="101">
        <v>2</v>
      </c>
      <c r="G30" s="286" t="e">
        <f>'0722岸和田'!#REF!</f>
        <v>#REF!</v>
      </c>
    </row>
    <row r="31" spans="4:7" x14ac:dyDescent="0.2">
      <c r="D31" s="100">
        <v>5</v>
      </c>
      <c r="E31" s="289">
        <f>E19</f>
        <v>0</v>
      </c>
      <c r="F31" s="100">
        <v>5</v>
      </c>
      <c r="G31" s="289">
        <f>G19</f>
        <v>0</v>
      </c>
    </row>
    <row r="32" spans="4:7" ht="15" thickBot="1" x14ac:dyDescent="0.25"/>
    <row r="33" spans="2:7" x14ac:dyDescent="0.2">
      <c r="D33" s="4"/>
      <c r="E33" s="283" t="e">
        <f>E29</f>
        <v>#REF!</v>
      </c>
      <c r="F33" s="4"/>
      <c r="G33" s="283" t="e">
        <f>G29</f>
        <v>#REF!</v>
      </c>
    </row>
    <row r="34" spans="2:7" x14ac:dyDescent="0.2">
      <c r="D34" s="101">
        <v>3</v>
      </c>
      <c r="E34" s="286" t="str">
        <f>E6</f>
        <v>SP.BUNCH</v>
      </c>
      <c r="F34" s="101">
        <v>3</v>
      </c>
      <c r="G34" s="286" t="str">
        <f>G6</f>
        <v>STEELO</v>
      </c>
    </row>
    <row r="35" spans="2:7" x14ac:dyDescent="0.2">
      <c r="D35" s="100">
        <v>6</v>
      </c>
      <c r="E35" s="289">
        <f>E23</f>
        <v>0</v>
      </c>
      <c r="F35" s="100">
        <v>6</v>
      </c>
      <c r="G35" s="289">
        <f>G23</f>
        <v>0</v>
      </c>
    </row>
    <row r="36" spans="2:7" ht="51" customHeight="1" thickBot="1" x14ac:dyDescent="0.25">
      <c r="D36" s="93"/>
      <c r="E36" s="259"/>
      <c r="F36" s="93"/>
      <c r="G36" s="259"/>
    </row>
    <row r="37" spans="2:7" x14ac:dyDescent="0.2">
      <c r="D37" s="4"/>
      <c r="E37" s="283" t="e">
        <f>E33</f>
        <v>#REF!</v>
      </c>
      <c r="F37" s="4"/>
      <c r="G37" s="283" t="e">
        <f>G33</f>
        <v>#REF!</v>
      </c>
    </row>
    <row r="38" spans="2:7" x14ac:dyDescent="0.2">
      <c r="D38" s="101">
        <v>5</v>
      </c>
      <c r="E38" s="284">
        <f>E10</f>
        <v>0</v>
      </c>
      <c r="F38" s="101">
        <v>5</v>
      </c>
      <c r="G38" s="284">
        <f>G10</f>
        <v>0</v>
      </c>
    </row>
    <row r="39" spans="2:7" x14ac:dyDescent="0.2">
      <c r="D39" s="100">
        <v>1</v>
      </c>
      <c r="E39" s="289" t="e">
        <f>'0722岸和田'!#REF!</f>
        <v>#REF!</v>
      </c>
      <c r="F39" s="100">
        <v>1</v>
      </c>
      <c r="G39" s="289" t="e">
        <f>'0722岸和田'!#REF!</f>
        <v>#REF!</v>
      </c>
    </row>
    <row r="40" spans="2:7" ht="15" thickBot="1" x14ac:dyDescent="0.25">
      <c r="B40" s="98"/>
      <c r="C40" s="98"/>
      <c r="D40" s="93"/>
      <c r="E40" s="259"/>
      <c r="F40" s="93"/>
      <c r="G40" s="259"/>
    </row>
    <row r="44" spans="2:7" ht="15" thickBot="1" x14ac:dyDescent="0.25">
      <c r="B44" s="98"/>
      <c r="C44" s="98"/>
      <c r="D44" s="278"/>
      <c r="E44" s="278"/>
      <c r="F44" s="278"/>
      <c r="G44" s="278"/>
    </row>
    <row r="45" spans="2:7" x14ac:dyDescent="0.2">
      <c r="D45" s="4"/>
      <c r="E45" s="283" t="e">
        <f>'0711東淀川,0717東淀川,丸善'!#REF!</f>
        <v>#REF!</v>
      </c>
      <c r="F45" s="4"/>
      <c r="G45" s="283" t="e">
        <f>'0711東淀川,0717東淀川,丸善'!#REF!</f>
        <v>#REF!</v>
      </c>
    </row>
    <row r="46" spans="2:7" x14ac:dyDescent="0.2">
      <c r="D46" s="101">
        <v>6</v>
      </c>
      <c r="E46" s="286">
        <f>E11</f>
        <v>0</v>
      </c>
      <c r="F46" s="101">
        <v>6</v>
      </c>
      <c r="G46" s="286">
        <f>G11</f>
        <v>0</v>
      </c>
    </row>
    <row r="47" spans="2:7" x14ac:dyDescent="0.2">
      <c r="D47" s="100">
        <v>4</v>
      </c>
      <c r="E47" s="288">
        <f>E7</f>
        <v>0</v>
      </c>
      <c r="F47" s="100">
        <v>4</v>
      </c>
      <c r="G47" s="288">
        <f>G7</f>
        <v>0</v>
      </c>
    </row>
    <row r="48" spans="2:7" ht="49.5" customHeight="1" thickBot="1" x14ac:dyDescent="0.25">
      <c r="D48" s="93"/>
      <c r="E48" s="259"/>
      <c r="F48" s="93"/>
      <c r="G48" s="259"/>
    </row>
    <row r="49" spans="2:7" x14ac:dyDescent="0.2">
      <c r="D49" s="4"/>
      <c r="E49" s="283" t="e">
        <f>E45</f>
        <v>#REF!</v>
      </c>
      <c r="F49" s="4"/>
      <c r="G49" s="283" t="e">
        <f>G45</f>
        <v>#REF!</v>
      </c>
    </row>
    <row r="50" spans="2:7" x14ac:dyDescent="0.2">
      <c r="D50" s="101">
        <v>5</v>
      </c>
      <c r="E50" s="286">
        <f>E10</f>
        <v>0</v>
      </c>
      <c r="F50" s="101">
        <v>5</v>
      </c>
      <c r="G50" s="286">
        <f>G10</f>
        <v>0</v>
      </c>
    </row>
    <row r="51" spans="2:7" x14ac:dyDescent="0.2">
      <c r="D51" s="100">
        <v>3</v>
      </c>
      <c r="E51" s="289" t="str">
        <f>E6</f>
        <v>SP.BUNCH</v>
      </c>
      <c r="F51" s="100">
        <v>3</v>
      </c>
      <c r="G51" s="289" t="str">
        <f>G6</f>
        <v>STEELO</v>
      </c>
    </row>
    <row r="52" spans="2:7" ht="15" thickBot="1" x14ac:dyDescent="0.25">
      <c r="B52" s="7"/>
      <c r="C52" s="7"/>
    </row>
    <row r="53" spans="2:7" x14ac:dyDescent="0.2">
      <c r="D53" s="4"/>
      <c r="E53" s="283" t="e">
        <f>E49</f>
        <v>#REF!</v>
      </c>
      <c r="F53" s="4"/>
      <c r="G53" s="283" t="e">
        <f>G49</f>
        <v>#REF!</v>
      </c>
    </row>
    <row r="54" spans="2:7" x14ac:dyDescent="0.2">
      <c r="D54" s="101">
        <v>2</v>
      </c>
      <c r="E54" s="286" t="e">
        <f>'0722岸和田'!#REF!</f>
        <v>#REF!</v>
      </c>
      <c r="F54" s="101">
        <v>2</v>
      </c>
      <c r="G54" s="286" t="e">
        <f>'0722岸和田'!#REF!</f>
        <v>#REF!</v>
      </c>
    </row>
    <row r="55" spans="2:7" x14ac:dyDescent="0.2">
      <c r="D55" s="100">
        <v>4</v>
      </c>
      <c r="E55" s="285">
        <f>E7</f>
        <v>0</v>
      </c>
      <c r="F55" s="100">
        <v>4</v>
      </c>
      <c r="G55" s="285">
        <f>G7</f>
        <v>0</v>
      </c>
    </row>
    <row r="56" spans="2:7" ht="15" thickBot="1" x14ac:dyDescent="0.25">
      <c r="B56" s="7"/>
      <c r="C56" s="7"/>
    </row>
    <row r="57" spans="2:7" x14ac:dyDescent="0.2">
      <c r="D57" s="4"/>
      <c r="E57" s="283" t="e">
        <f>E53</f>
        <v>#REF!</v>
      </c>
      <c r="F57" s="4"/>
      <c r="G57" s="283" t="e">
        <f>G53</f>
        <v>#REF!</v>
      </c>
    </row>
    <row r="58" spans="2:7" x14ac:dyDescent="0.2">
      <c r="D58" s="101">
        <v>6</v>
      </c>
      <c r="E58" s="286">
        <f>E11</f>
        <v>0</v>
      </c>
      <c r="F58" s="101">
        <v>6</v>
      </c>
      <c r="G58" s="286">
        <f>G11</f>
        <v>0</v>
      </c>
    </row>
    <row r="59" spans="2:7" x14ac:dyDescent="0.2">
      <c r="D59" s="100">
        <v>1</v>
      </c>
      <c r="E59" s="290" t="e">
        <f>'0722岸和田'!#REF!</f>
        <v>#REF!</v>
      </c>
      <c r="F59" s="100">
        <v>1</v>
      </c>
      <c r="G59" s="290" t="e">
        <f>'0722岸和田'!#REF!</f>
        <v>#REF!</v>
      </c>
    </row>
  </sheetData>
  <phoneticPr fontId="20"/>
  <dataValidations count="1">
    <dataValidation imeMode="halfAlpha" allowBlank="1" showInputMessage="1" showErrorMessage="1" sqref="E22:E23 E34:E35 E38:E39 E26:E27 E55 E18:E19 E47 E30:E31 E10 E6 E50:E51 E59 G22:G23 G34:G35 G38:G39 G26:G27 G55 G18:G19 G47 G30:G31 G10 G6 G50:G51 G59" xr:uid="{00000000-0002-0000-4800-000000000000}"/>
  </dataValidations>
  <pageMargins left="0.7" right="0.7" top="0.75" bottom="0.75" header="0.3" footer="0.3"/>
  <pageSetup paperSize="9" orientation="portrait"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O59"/>
  <sheetViews>
    <sheetView zoomScaleNormal="100" workbookViewId="0"/>
  </sheetViews>
  <sheetFormatPr defaultColWidth="9" defaultRowHeight="14.4" x14ac:dyDescent="0.2"/>
  <cols>
    <col min="1" max="1" width="4.109375" style="131" customWidth="1"/>
    <col min="2" max="2" width="7.109375" style="13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 min="10" max="10" width="5.6640625" style="7" customWidth="1"/>
    <col min="11" max="11" width="18.6640625" style="7" customWidth="1"/>
    <col min="12" max="12" width="5.6640625" style="7" customWidth="1"/>
    <col min="13" max="13" width="18.6640625" style="7" customWidth="1"/>
    <col min="14" max="14" width="5.6640625" style="7" customWidth="1"/>
    <col min="15" max="15" width="18.6640625" style="7" customWidth="1"/>
  </cols>
  <sheetData>
    <row r="1" spans="1:15" x14ac:dyDescent="0.2">
      <c r="A1" s="131">
        <v>42</v>
      </c>
    </row>
    <row r="3" spans="1:15" x14ac:dyDescent="0.2">
      <c r="A3" s="131" t="s">
        <v>26</v>
      </c>
      <c r="B3" s="131" t="s">
        <v>53</v>
      </c>
    </row>
    <row r="4" spans="1:15" ht="15" thickBot="1" x14ac:dyDescent="0.25">
      <c r="D4" s="93"/>
      <c r="E4" s="259"/>
      <c r="F4" s="93"/>
      <c r="G4" s="259"/>
      <c r="H4" s="93"/>
      <c r="I4" s="259"/>
      <c r="J4" s="93"/>
      <c r="K4" s="259"/>
      <c r="L4" s="93"/>
      <c r="M4" s="259"/>
      <c r="N4" s="93"/>
      <c r="O4" s="259"/>
    </row>
    <row r="5" spans="1:15" x14ac:dyDescent="0.2">
      <c r="A5" s="131">
        <v>6</v>
      </c>
      <c r="B5" s="131">
        <v>10</v>
      </c>
      <c r="H5" s="4"/>
      <c r="I5" s="283" t="e">
        <f>'1213美原,丸善'!#REF!</f>
        <v>#REF!</v>
      </c>
      <c r="J5" s="4"/>
      <c r="K5" s="283" t="e">
        <f>'0807千島,0822丸善,0912臨海'!#REF!</f>
        <v>#REF!</v>
      </c>
      <c r="L5" s="4"/>
      <c r="M5" s="283" t="e">
        <f>'0613おおきに'!#REF!</f>
        <v>#REF!</v>
      </c>
      <c r="N5" s="4"/>
      <c r="O5" s="283" t="e">
        <f>'0613おおきに'!#REF!</f>
        <v>#REF!</v>
      </c>
    </row>
    <row r="6" spans="1:15" x14ac:dyDescent="0.2">
      <c r="H6" s="101">
        <v>3</v>
      </c>
      <c r="I6" s="286">
        <f>OP_リーグ戦!D89</f>
        <v>0</v>
      </c>
      <c r="J6" s="101">
        <v>3</v>
      </c>
      <c r="K6" s="286">
        <f>OP_リーグ戦!D92</f>
        <v>0</v>
      </c>
      <c r="L6" s="101">
        <v>3</v>
      </c>
      <c r="M6" s="286">
        <f>OP_リーグ戦!D93</f>
        <v>0</v>
      </c>
      <c r="N6" s="101">
        <v>3</v>
      </c>
      <c r="O6" s="286">
        <f>OP_リーグ戦!D94</f>
        <v>0</v>
      </c>
    </row>
    <row r="7" spans="1:15" x14ac:dyDescent="0.2">
      <c r="H7" s="100">
        <v>4</v>
      </c>
      <c r="I7" s="285"/>
      <c r="J7" s="100">
        <v>4</v>
      </c>
      <c r="K7" s="104"/>
      <c r="L7" s="100">
        <v>4</v>
      </c>
      <c r="M7" s="104"/>
      <c r="N7" s="100">
        <v>4</v>
      </c>
      <c r="O7" s="104"/>
    </row>
    <row r="8" spans="1:15" ht="15" thickBot="1" x14ac:dyDescent="0.25">
      <c r="A8" s="131">
        <v>7</v>
      </c>
      <c r="B8" s="131">
        <v>12</v>
      </c>
      <c r="D8" s="278"/>
      <c r="E8" s="278"/>
      <c r="F8" s="278"/>
      <c r="G8" s="278"/>
      <c r="H8" s="278"/>
      <c r="I8" s="278"/>
      <c r="J8" s="278"/>
      <c r="K8" s="278"/>
      <c r="L8" s="278"/>
      <c r="M8" s="278"/>
      <c r="N8" s="278"/>
      <c r="O8" s="278"/>
    </row>
    <row r="9" spans="1:15" x14ac:dyDescent="0.2">
      <c r="D9" s="4"/>
      <c r="E9" s="283">
        <f>'1213美原,丸善'!R2</f>
        <v>0</v>
      </c>
      <c r="F9" s="4"/>
      <c r="G9" s="283">
        <f>'1213美原,丸善'!R6</f>
        <v>0</v>
      </c>
      <c r="H9" s="4"/>
      <c r="I9" s="283" t="e">
        <f>I5</f>
        <v>#REF!</v>
      </c>
      <c r="J9" s="4"/>
      <c r="K9" s="111" t="e">
        <f>K5</f>
        <v>#REF!</v>
      </c>
      <c r="L9" s="4"/>
      <c r="M9" s="111" t="e">
        <f>M5</f>
        <v>#REF!</v>
      </c>
      <c r="N9" s="4"/>
      <c r="O9" s="111" t="e">
        <f>O5</f>
        <v>#REF!</v>
      </c>
    </row>
    <row r="10" spans="1:15" x14ac:dyDescent="0.2">
      <c r="D10" s="101">
        <v>5</v>
      </c>
      <c r="E10" s="286"/>
      <c r="F10" s="101">
        <v>5</v>
      </c>
      <c r="G10" s="286"/>
      <c r="H10" s="101">
        <v>5</v>
      </c>
      <c r="I10" s="286"/>
      <c r="J10" s="101">
        <v>5</v>
      </c>
      <c r="K10" s="103"/>
      <c r="L10" s="101">
        <v>5</v>
      </c>
      <c r="M10" s="103"/>
      <c r="N10" s="101">
        <v>5</v>
      </c>
      <c r="O10" s="103"/>
    </row>
    <row r="11" spans="1:15" x14ac:dyDescent="0.2">
      <c r="A11" s="131">
        <v>8</v>
      </c>
      <c r="B11" s="131">
        <v>10</v>
      </c>
      <c r="D11" s="100">
        <v>6</v>
      </c>
      <c r="E11" s="285"/>
      <c r="F11" s="100">
        <v>6</v>
      </c>
      <c r="G11" s="285"/>
      <c r="H11" s="100">
        <v>6</v>
      </c>
      <c r="I11" s="285"/>
      <c r="J11" s="100">
        <v>6</v>
      </c>
      <c r="K11" s="104"/>
      <c r="L11" s="100">
        <v>6</v>
      </c>
      <c r="M11" s="104"/>
      <c r="N11" s="100">
        <v>6</v>
      </c>
      <c r="O11" s="104"/>
    </row>
    <row r="12" spans="1:15" ht="48" customHeight="1" thickBot="1" x14ac:dyDescent="0.25">
      <c r="D12" s="93"/>
      <c r="E12" s="287"/>
      <c r="F12" s="93"/>
      <c r="G12" s="287"/>
      <c r="H12" s="93"/>
      <c r="I12" s="287"/>
      <c r="J12" s="93"/>
      <c r="K12" s="6"/>
      <c r="L12" s="93"/>
      <c r="M12" s="6"/>
      <c r="N12" s="93"/>
      <c r="O12" s="6"/>
    </row>
    <row r="14" spans="1:15" x14ac:dyDescent="0.2">
      <c r="A14" s="131">
        <v>9</v>
      </c>
      <c r="B14" s="131">
        <v>10</v>
      </c>
    </row>
    <row r="16" spans="1:15" ht="15" thickBot="1" x14ac:dyDescent="0.25">
      <c r="D16" s="278"/>
      <c r="E16" s="1"/>
      <c r="F16" s="278"/>
      <c r="G16" s="1"/>
      <c r="H16" s="278"/>
      <c r="I16" s="1"/>
      <c r="J16" s="278"/>
      <c r="K16" s="1"/>
      <c r="L16" s="278"/>
      <c r="M16" s="1"/>
      <c r="N16" s="278"/>
      <c r="O16" s="1"/>
    </row>
    <row r="17" spans="4:15" customFormat="1" x14ac:dyDescent="0.2">
      <c r="D17" s="4"/>
      <c r="E17" s="283">
        <f>'0613臨海,東淀川,0704丸善,0710東淀川'!U12</f>
        <v>0</v>
      </c>
      <c r="F17" s="4"/>
      <c r="G17" s="283">
        <f>'0613臨海,東淀川,0704丸善,0710東淀川'!U16</f>
        <v>0</v>
      </c>
      <c r="H17" s="4"/>
      <c r="I17" s="283" t="e">
        <f>'0711東淀川,0717東淀川,丸善'!#REF!</f>
        <v>#REF!</v>
      </c>
      <c r="J17" s="4"/>
      <c r="K17" s="111" t="e">
        <f>'0723美原,0724東淀川'!#REF!</f>
        <v>#REF!</v>
      </c>
      <c r="L17" s="4"/>
      <c r="M17" s="111" t="e">
        <f>'0723美原,0724東淀川'!#REF!</f>
        <v>#REF!</v>
      </c>
      <c r="N17" s="4"/>
      <c r="O17" s="111" t="e">
        <f>'0722岸和田'!#REF!</f>
        <v>#REF!</v>
      </c>
    </row>
    <row r="18" spans="4:15" customFormat="1" x14ac:dyDescent="0.2">
      <c r="D18" s="101">
        <v>4</v>
      </c>
      <c r="E18" s="286" t="e">
        <f>'0723美原,0724東淀川'!#REF!</f>
        <v>#REF!</v>
      </c>
      <c r="F18" s="101">
        <v>4</v>
      </c>
      <c r="G18" s="286" t="e">
        <f>'0723美原,0724東淀川'!#REF!</f>
        <v>#REF!</v>
      </c>
      <c r="H18" s="101">
        <v>4</v>
      </c>
      <c r="I18" s="286">
        <f>I27</f>
        <v>0</v>
      </c>
      <c r="J18" s="101">
        <v>4</v>
      </c>
      <c r="K18" s="103">
        <f>K27</f>
        <v>0</v>
      </c>
      <c r="L18" s="101">
        <v>4</v>
      </c>
      <c r="M18" s="103">
        <f>M27</f>
        <v>0</v>
      </c>
      <c r="N18" s="101">
        <v>4</v>
      </c>
      <c r="O18" s="103">
        <f>O27</f>
        <v>0</v>
      </c>
    </row>
    <row r="19" spans="4:15" customFormat="1" x14ac:dyDescent="0.2">
      <c r="D19" s="100">
        <v>5</v>
      </c>
      <c r="E19" s="289">
        <f>E10</f>
        <v>0</v>
      </c>
      <c r="F19" s="100">
        <v>5</v>
      </c>
      <c r="G19" s="289">
        <f>G10</f>
        <v>0</v>
      </c>
      <c r="H19" s="100">
        <v>5</v>
      </c>
      <c r="I19" s="289">
        <f>I10</f>
        <v>0</v>
      </c>
      <c r="J19" s="100">
        <v>5</v>
      </c>
      <c r="K19" s="148">
        <f>K10</f>
        <v>0</v>
      </c>
      <c r="L19" s="100">
        <v>5</v>
      </c>
      <c r="M19" s="148">
        <f>M10</f>
        <v>0</v>
      </c>
      <c r="N19" s="100">
        <v>5</v>
      </c>
      <c r="O19" s="148">
        <f>O10</f>
        <v>0</v>
      </c>
    </row>
    <row r="20" spans="4:15" customFormat="1" ht="15" thickBot="1" x14ac:dyDescent="0.25">
      <c r="D20" s="278"/>
      <c r="E20" s="1"/>
      <c r="F20" s="278"/>
      <c r="G20" s="1"/>
      <c r="H20" s="278"/>
      <c r="I20" s="1"/>
      <c r="J20" s="278"/>
      <c r="K20" s="1"/>
      <c r="L20" s="278"/>
      <c r="M20" s="1"/>
      <c r="N20" s="278"/>
      <c r="O20" s="1"/>
    </row>
    <row r="21" spans="4:15" customFormat="1" x14ac:dyDescent="0.2">
      <c r="D21" s="4"/>
      <c r="E21" s="283">
        <f>E17</f>
        <v>0</v>
      </c>
      <c r="F21" s="4"/>
      <c r="G21" s="283">
        <f>G17</f>
        <v>0</v>
      </c>
      <c r="H21" s="4"/>
      <c r="I21" s="283" t="e">
        <f>I17</f>
        <v>#REF!</v>
      </c>
      <c r="J21" s="4"/>
      <c r="K21" s="111" t="e">
        <f>K17</f>
        <v>#REF!</v>
      </c>
      <c r="L21" s="4"/>
      <c r="M21" s="111" t="e">
        <f>M17</f>
        <v>#REF!</v>
      </c>
      <c r="N21" s="4"/>
      <c r="O21" s="111" t="e">
        <f>O17</f>
        <v>#REF!</v>
      </c>
    </row>
    <row r="22" spans="4:15" customFormat="1" x14ac:dyDescent="0.2">
      <c r="D22" s="101">
        <v>2</v>
      </c>
      <c r="E22" s="286">
        <f>'0918,0919千島,0919東淀川'!G4</f>
        <v>0</v>
      </c>
      <c r="F22" s="101">
        <v>2</v>
      </c>
      <c r="G22" s="286">
        <f>'0918,0919千島,0919東淀川'!G8</f>
        <v>0</v>
      </c>
      <c r="H22" s="101">
        <v>2</v>
      </c>
      <c r="I22" s="286" t="e">
        <f>'1213美原,丸善'!#REF!</f>
        <v>#REF!</v>
      </c>
      <c r="J22" s="101">
        <v>2</v>
      </c>
      <c r="K22" s="103" t="e">
        <f>'0807千島,0822丸善,0912臨海'!#REF!</f>
        <v>#REF!</v>
      </c>
      <c r="L22" s="101">
        <v>2</v>
      </c>
      <c r="M22" s="103" t="e">
        <f>'0613おおきに'!#REF!</f>
        <v>#REF!</v>
      </c>
      <c r="N22" s="101">
        <v>2</v>
      </c>
      <c r="O22" s="103" t="e">
        <f>'0613おおきに'!#REF!</f>
        <v>#REF!</v>
      </c>
    </row>
    <row r="23" spans="4:15" customFormat="1" x14ac:dyDescent="0.2">
      <c r="D23" s="100">
        <v>6</v>
      </c>
      <c r="E23" s="289">
        <f>E11</f>
        <v>0</v>
      </c>
      <c r="F23" s="100">
        <v>6</v>
      </c>
      <c r="G23" s="289">
        <f>G11</f>
        <v>0</v>
      </c>
      <c r="H23" s="100">
        <v>6</v>
      </c>
      <c r="I23" s="289">
        <f>I11</f>
        <v>0</v>
      </c>
      <c r="J23" s="100">
        <v>6</v>
      </c>
      <c r="K23" s="148">
        <f>K11</f>
        <v>0</v>
      </c>
      <c r="L23" s="100">
        <v>6</v>
      </c>
      <c r="M23" s="148">
        <f>M11</f>
        <v>0</v>
      </c>
      <c r="N23" s="100">
        <v>6</v>
      </c>
      <c r="O23" s="148">
        <f>O11</f>
        <v>0</v>
      </c>
    </row>
    <row r="24" spans="4:15" customFormat="1" ht="48.75" customHeight="1" thickBot="1" x14ac:dyDescent="0.25">
      <c r="D24" s="93"/>
      <c r="E24" s="259"/>
      <c r="F24" s="93"/>
      <c r="G24" s="259"/>
      <c r="H24" s="93"/>
      <c r="I24" s="259"/>
      <c r="J24" s="93"/>
      <c r="K24" s="93"/>
      <c r="L24" s="93"/>
      <c r="M24" s="93"/>
      <c r="N24" s="93"/>
      <c r="O24" s="93"/>
    </row>
    <row r="25" spans="4:15" customFormat="1" ht="15" customHeight="1" x14ac:dyDescent="0.2">
      <c r="D25" s="7"/>
      <c r="E25" s="7"/>
      <c r="F25" s="7"/>
      <c r="G25" s="7"/>
      <c r="H25" s="4"/>
      <c r="I25" s="283" t="e">
        <f>I21</f>
        <v>#REF!</v>
      </c>
      <c r="J25" s="4"/>
      <c r="K25" s="111" t="e">
        <f>K21</f>
        <v>#REF!</v>
      </c>
      <c r="L25" s="4"/>
      <c r="M25" s="111" t="e">
        <f>M21</f>
        <v>#REF!</v>
      </c>
      <c r="N25" s="4"/>
      <c r="O25" s="111" t="e">
        <f>O21</f>
        <v>#REF!</v>
      </c>
    </row>
    <row r="26" spans="4:15" customFormat="1" x14ac:dyDescent="0.2">
      <c r="D26" s="7"/>
      <c r="E26" s="7"/>
      <c r="F26" s="7"/>
      <c r="G26" s="7"/>
      <c r="H26" s="101">
        <v>1</v>
      </c>
      <c r="I26" s="284" t="e">
        <f>'1213美原,丸善'!#REF!</f>
        <v>#REF!</v>
      </c>
      <c r="J26" s="101">
        <v>1</v>
      </c>
      <c r="K26" s="107" t="e">
        <f>'0807千島,0822丸善,0912臨海'!#REF!</f>
        <v>#REF!</v>
      </c>
      <c r="L26" s="101">
        <v>1</v>
      </c>
      <c r="M26" s="107" t="e">
        <f>'0613おおきに'!#REF!</f>
        <v>#REF!</v>
      </c>
      <c r="N26" s="101">
        <v>1</v>
      </c>
      <c r="O26" s="107" t="e">
        <f>'0613おおきに'!#REF!</f>
        <v>#REF!</v>
      </c>
    </row>
    <row r="27" spans="4:15" customFormat="1" x14ac:dyDescent="0.2">
      <c r="D27" s="7"/>
      <c r="E27" s="7"/>
      <c r="F27" s="7"/>
      <c r="G27" s="7"/>
      <c r="H27" s="100">
        <v>4</v>
      </c>
      <c r="I27" s="285">
        <f>I7</f>
        <v>0</v>
      </c>
      <c r="J27" s="100">
        <v>4</v>
      </c>
      <c r="K27" s="104">
        <f>K7</f>
        <v>0</v>
      </c>
      <c r="L27" s="100">
        <v>4</v>
      </c>
      <c r="M27" s="104">
        <f>M7</f>
        <v>0</v>
      </c>
      <c r="N27" s="100">
        <v>4</v>
      </c>
      <c r="O27" s="104">
        <f>O7</f>
        <v>0</v>
      </c>
    </row>
    <row r="28" spans="4:15" customFormat="1" ht="15" thickBot="1" x14ac:dyDescent="0.25">
      <c r="D28" s="93"/>
      <c r="E28" s="259"/>
      <c r="F28" s="93"/>
      <c r="G28" s="259"/>
      <c r="H28" s="93"/>
      <c r="I28" s="259"/>
      <c r="J28" s="93"/>
      <c r="K28" s="93"/>
      <c r="L28" s="93"/>
      <c r="M28" s="93"/>
      <c r="N28" s="93"/>
      <c r="O28" s="93"/>
    </row>
    <row r="29" spans="4:15" customFormat="1" x14ac:dyDescent="0.2">
      <c r="D29" s="4"/>
      <c r="E29" s="283" t="e">
        <f>'0723美原,0724東淀川'!#REF!</f>
        <v>#REF!</v>
      </c>
      <c r="F29" s="4"/>
      <c r="G29" s="283" t="e">
        <f>'0723美原,0724東淀川'!#REF!</f>
        <v>#REF!</v>
      </c>
      <c r="H29" s="4"/>
      <c r="I29" s="283" t="e">
        <f>I25</f>
        <v>#REF!</v>
      </c>
      <c r="J29" s="4"/>
      <c r="K29" s="111" t="e">
        <f>K25</f>
        <v>#REF!</v>
      </c>
      <c r="L29" s="4"/>
      <c r="M29" s="111" t="e">
        <f>M25</f>
        <v>#REF!</v>
      </c>
      <c r="N29" s="4"/>
      <c r="O29" s="111" t="e">
        <f>O25</f>
        <v>#REF!</v>
      </c>
    </row>
    <row r="30" spans="4:15" customFormat="1" x14ac:dyDescent="0.2">
      <c r="D30" s="101">
        <v>2</v>
      </c>
      <c r="E30" s="286">
        <f>'0918,0919千島,0919東淀川'!G4</f>
        <v>0</v>
      </c>
      <c r="F30" s="101">
        <v>2</v>
      </c>
      <c r="G30" s="286">
        <f>'0918,0919千島,0919東淀川'!G8</f>
        <v>0</v>
      </c>
      <c r="H30" s="101">
        <v>2</v>
      </c>
      <c r="I30" s="286" t="e">
        <f>'1213美原,丸善'!#REF!</f>
        <v>#REF!</v>
      </c>
      <c r="J30" s="101">
        <v>2</v>
      </c>
      <c r="K30" s="103" t="e">
        <f>'0807千島,0822丸善,0912臨海'!#REF!</f>
        <v>#REF!</v>
      </c>
      <c r="L30" s="101">
        <v>2</v>
      </c>
      <c r="M30" s="103" t="e">
        <f>'0613おおきに'!#REF!</f>
        <v>#REF!</v>
      </c>
      <c r="N30" s="101">
        <v>2</v>
      </c>
      <c r="O30" s="103" t="e">
        <f>'0613おおきに'!#REF!</f>
        <v>#REF!</v>
      </c>
    </row>
    <row r="31" spans="4:15" customFormat="1" x14ac:dyDescent="0.2">
      <c r="D31" s="100">
        <v>5</v>
      </c>
      <c r="E31" s="289">
        <f>E19</f>
        <v>0</v>
      </c>
      <c r="F31" s="100">
        <v>5</v>
      </c>
      <c r="G31" s="289">
        <f>G19</f>
        <v>0</v>
      </c>
      <c r="H31" s="100">
        <v>5</v>
      </c>
      <c r="I31" s="289">
        <f>I19</f>
        <v>0</v>
      </c>
      <c r="J31" s="100">
        <v>5</v>
      </c>
      <c r="K31" s="148">
        <f>K19</f>
        <v>0</v>
      </c>
      <c r="L31" s="100">
        <v>5</v>
      </c>
      <c r="M31" s="148">
        <f>M19</f>
        <v>0</v>
      </c>
      <c r="N31" s="100">
        <v>5</v>
      </c>
      <c r="O31" s="148">
        <f>O19</f>
        <v>0</v>
      </c>
    </row>
    <row r="32" spans="4:15" ht="15" thickBot="1" x14ac:dyDescent="0.25"/>
    <row r="33" spans="4:15" customFormat="1" x14ac:dyDescent="0.2">
      <c r="D33" s="4"/>
      <c r="E33" s="283" t="e">
        <f>E29</f>
        <v>#REF!</v>
      </c>
      <c r="F33" s="4"/>
      <c r="G33" s="283" t="e">
        <f>G29</f>
        <v>#REF!</v>
      </c>
      <c r="H33" s="4"/>
      <c r="I33" s="283" t="e">
        <f>I29</f>
        <v>#REF!</v>
      </c>
      <c r="J33" s="4"/>
      <c r="K33" s="111" t="e">
        <f>K29</f>
        <v>#REF!</v>
      </c>
      <c r="L33" s="4"/>
      <c r="M33" s="111" t="e">
        <f>M29</f>
        <v>#REF!</v>
      </c>
      <c r="N33" s="4"/>
      <c r="O33" s="111" t="e">
        <f>O29</f>
        <v>#REF!</v>
      </c>
    </row>
    <row r="34" spans="4:15" customFormat="1" x14ac:dyDescent="0.2">
      <c r="D34" s="101">
        <v>3</v>
      </c>
      <c r="E34" s="286" t="str">
        <f>'1213美原,丸善'!R3</f>
        <v>LAPHU</v>
      </c>
      <c r="F34" s="101">
        <v>3</v>
      </c>
      <c r="G34" s="286" t="str">
        <f>'1213美原,丸善'!R7</f>
        <v>Amber Cats</v>
      </c>
      <c r="H34" s="101">
        <v>3</v>
      </c>
      <c r="I34" s="286">
        <f>I6</f>
        <v>0</v>
      </c>
      <c r="J34" s="101">
        <v>3</v>
      </c>
      <c r="K34" s="103">
        <f>K6</f>
        <v>0</v>
      </c>
      <c r="L34" s="101">
        <v>3</v>
      </c>
      <c r="M34" s="103">
        <f>M6</f>
        <v>0</v>
      </c>
      <c r="N34" s="101">
        <v>3</v>
      </c>
      <c r="O34" s="103">
        <f>O6</f>
        <v>0</v>
      </c>
    </row>
    <row r="35" spans="4:15" customFormat="1" x14ac:dyDescent="0.2">
      <c r="D35" s="100">
        <v>6</v>
      </c>
      <c r="E35" s="289">
        <f>E23</f>
        <v>0</v>
      </c>
      <c r="F35" s="100">
        <v>6</v>
      </c>
      <c r="G35" s="289">
        <f>G23</f>
        <v>0</v>
      </c>
      <c r="H35" s="100">
        <v>6</v>
      </c>
      <c r="I35" s="289">
        <f>I23</f>
        <v>0</v>
      </c>
      <c r="J35" s="100">
        <v>6</v>
      </c>
      <c r="K35" s="148">
        <f>K23</f>
        <v>0</v>
      </c>
      <c r="L35" s="100">
        <v>6</v>
      </c>
      <c r="M35" s="148">
        <f>M23</f>
        <v>0</v>
      </c>
      <c r="N35" s="100">
        <v>6</v>
      </c>
      <c r="O35" s="148">
        <f>O23</f>
        <v>0</v>
      </c>
    </row>
    <row r="36" spans="4:15" customFormat="1" ht="48" customHeight="1" thickBot="1" x14ac:dyDescent="0.25">
      <c r="D36" s="93"/>
      <c r="E36" s="259"/>
      <c r="F36" s="93"/>
      <c r="G36" s="259"/>
      <c r="H36" s="93"/>
      <c r="I36" s="259"/>
      <c r="J36" s="93"/>
      <c r="K36" s="93"/>
      <c r="L36" s="93"/>
      <c r="M36" s="93"/>
      <c r="N36" s="93"/>
      <c r="O36" s="93"/>
    </row>
    <row r="37" spans="4:15" customFormat="1" x14ac:dyDescent="0.2">
      <c r="D37" s="4"/>
      <c r="E37" s="283" t="e">
        <f>E33</f>
        <v>#REF!</v>
      </c>
      <c r="F37" s="4"/>
      <c r="G37" s="283" t="e">
        <f>G33</f>
        <v>#REF!</v>
      </c>
      <c r="H37" s="4"/>
      <c r="I37" s="283" t="e">
        <f>I33</f>
        <v>#REF!</v>
      </c>
      <c r="J37" s="4"/>
      <c r="K37" s="111" t="e">
        <f>K33</f>
        <v>#REF!</v>
      </c>
      <c r="L37" s="4"/>
      <c r="M37" s="111" t="e">
        <f>M33</f>
        <v>#REF!</v>
      </c>
      <c r="N37" s="4"/>
      <c r="O37" s="111" t="e">
        <f>O33</f>
        <v>#REF!</v>
      </c>
    </row>
    <row r="38" spans="4:15" customFormat="1" ht="15.75" customHeight="1" x14ac:dyDescent="0.2">
      <c r="D38" s="101">
        <v>5</v>
      </c>
      <c r="E38" s="284">
        <f>E10</f>
        <v>0</v>
      </c>
      <c r="F38" s="101">
        <v>5</v>
      </c>
      <c r="G38" s="284">
        <f>G10</f>
        <v>0</v>
      </c>
      <c r="H38" s="101">
        <v>5</v>
      </c>
      <c r="I38" s="284">
        <f>I10</f>
        <v>0</v>
      </c>
      <c r="J38" s="101">
        <v>5</v>
      </c>
      <c r="K38" s="107">
        <f>K10</f>
        <v>0</v>
      </c>
      <c r="L38" s="101">
        <v>5</v>
      </c>
      <c r="M38" s="107">
        <f>M10</f>
        <v>0</v>
      </c>
      <c r="N38" s="101">
        <v>5</v>
      </c>
      <c r="O38" s="107">
        <f>O10</f>
        <v>0</v>
      </c>
    </row>
    <row r="39" spans="4:15" customFormat="1" x14ac:dyDescent="0.2">
      <c r="D39" s="100">
        <v>1</v>
      </c>
      <c r="E39" s="289">
        <f>'0918,0919千島,0919東淀川'!G3</f>
        <v>0</v>
      </c>
      <c r="F39" s="100">
        <v>1</v>
      </c>
      <c r="G39" s="289">
        <f>'0918,0919千島,0919東淀川'!G7</f>
        <v>0</v>
      </c>
      <c r="H39" s="100">
        <v>1</v>
      </c>
      <c r="I39" s="289" t="e">
        <f>'1213美原,丸善'!#REF!</f>
        <v>#REF!</v>
      </c>
      <c r="J39" s="100">
        <v>1</v>
      </c>
      <c r="K39" s="148" t="e">
        <f>'0807千島,0822丸善,0912臨海'!#REF!</f>
        <v>#REF!</v>
      </c>
      <c r="L39" s="100">
        <v>1</v>
      </c>
      <c r="M39" s="148" t="e">
        <f>'0613おおきに'!#REF!</f>
        <v>#REF!</v>
      </c>
      <c r="N39" s="100">
        <v>1</v>
      </c>
      <c r="O39" s="148" t="e">
        <f>'0613おおきに'!#REF!</f>
        <v>#REF!</v>
      </c>
    </row>
    <row r="40" spans="4:15" customFormat="1" ht="15" customHeight="1" thickBot="1" x14ac:dyDescent="0.25">
      <c r="D40" s="93"/>
      <c r="E40" s="259"/>
      <c r="F40" s="93"/>
      <c r="G40" s="259"/>
      <c r="H40" s="93"/>
      <c r="I40" s="259"/>
      <c r="J40" s="93"/>
      <c r="K40" s="93"/>
      <c r="L40" s="93"/>
      <c r="M40" s="93"/>
      <c r="N40" s="93"/>
      <c r="O40" s="93"/>
    </row>
    <row r="41" spans="4:15" customFormat="1" x14ac:dyDescent="0.2">
      <c r="D41" s="7"/>
      <c r="E41" s="7"/>
      <c r="F41" s="7"/>
      <c r="G41" s="7"/>
      <c r="H41" s="7"/>
      <c r="I41" s="7"/>
      <c r="J41" s="7"/>
      <c r="K41" s="7"/>
      <c r="L41" s="7"/>
      <c r="M41" s="7"/>
      <c r="N41" s="7"/>
      <c r="O41" s="7"/>
    </row>
    <row r="42" spans="4:15" customFormat="1" x14ac:dyDescent="0.2">
      <c r="D42" s="7"/>
      <c r="E42" s="7"/>
      <c r="F42" s="7"/>
      <c r="G42" s="7"/>
      <c r="H42" s="7"/>
      <c r="I42" s="7"/>
      <c r="J42" s="7"/>
      <c r="K42" s="7"/>
      <c r="L42" s="7"/>
      <c r="M42" s="7"/>
      <c r="N42" s="7"/>
      <c r="O42" s="7"/>
    </row>
    <row r="43" spans="4:15" customFormat="1" x14ac:dyDescent="0.2">
      <c r="D43" s="7"/>
      <c r="E43" s="7"/>
      <c r="F43" s="7"/>
      <c r="G43" s="7"/>
      <c r="H43" s="7"/>
      <c r="I43" s="7"/>
      <c r="J43" s="7"/>
      <c r="K43" s="7"/>
      <c r="L43" s="7"/>
      <c r="M43" s="7"/>
      <c r="N43" s="7"/>
      <c r="O43" s="7"/>
    </row>
    <row r="44" spans="4:15" customFormat="1" ht="15" thickBot="1" x14ac:dyDescent="0.25">
      <c r="D44" s="278"/>
      <c r="E44" s="278"/>
      <c r="F44" s="278"/>
      <c r="G44" s="278"/>
      <c r="H44" s="278"/>
      <c r="I44" s="278"/>
      <c r="J44" s="278"/>
      <c r="K44" s="278"/>
      <c r="L44" s="278"/>
      <c r="M44" s="278"/>
      <c r="N44" s="278"/>
      <c r="O44" s="278"/>
    </row>
    <row r="45" spans="4:15" customFormat="1" x14ac:dyDescent="0.2">
      <c r="D45" s="4"/>
      <c r="E45" s="283" t="e">
        <f>'0722岸和田'!#REF!</f>
        <v>#REF!</v>
      </c>
      <c r="F45" s="4"/>
      <c r="G45" s="283" t="e">
        <f>'0722岸和田'!#REF!</f>
        <v>#REF!</v>
      </c>
      <c r="H45" s="4"/>
      <c r="I45" s="283" t="e">
        <f>'1123八尾'!#REF!</f>
        <v>#REF!</v>
      </c>
      <c r="J45" s="4"/>
      <c r="K45" s="111" t="e">
        <f>'0722岸和田'!#REF!</f>
        <v>#REF!</v>
      </c>
      <c r="L45" s="4"/>
      <c r="M45" s="111" t="e">
        <f>'0722岸和田'!#REF!</f>
        <v>#REF!</v>
      </c>
      <c r="N45" s="4"/>
      <c r="O45" s="111" t="e">
        <f>'0722岸和田'!#REF!</f>
        <v>#REF!</v>
      </c>
    </row>
    <row r="46" spans="4:15" customFormat="1" x14ac:dyDescent="0.2">
      <c r="D46" s="101">
        <v>6</v>
      </c>
      <c r="E46" s="286">
        <f>E11</f>
        <v>0</v>
      </c>
      <c r="F46" s="101">
        <v>6</v>
      </c>
      <c r="G46" s="286">
        <f>G11</f>
        <v>0</v>
      </c>
      <c r="H46" s="101">
        <v>6</v>
      </c>
      <c r="I46" s="286">
        <f>I11</f>
        <v>0</v>
      </c>
      <c r="J46" s="101">
        <v>6</v>
      </c>
      <c r="K46" s="103">
        <f>K11</f>
        <v>0</v>
      </c>
      <c r="L46" s="101">
        <v>6</v>
      </c>
      <c r="M46" s="103">
        <f>M11</f>
        <v>0</v>
      </c>
      <c r="N46" s="101">
        <v>6</v>
      </c>
      <c r="O46" s="103">
        <f>O11</f>
        <v>0</v>
      </c>
    </row>
    <row r="47" spans="4:15" customFormat="1" x14ac:dyDescent="0.2">
      <c r="D47" s="100">
        <v>4</v>
      </c>
      <c r="E47" s="288" t="str">
        <f>'1213美原,丸善'!R4</f>
        <v>Felix</v>
      </c>
      <c r="F47" s="100">
        <v>4</v>
      </c>
      <c r="G47" s="288" t="str">
        <f>'1213美原,丸善'!R8</f>
        <v>オラクル</v>
      </c>
      <c r="H47" s="100">
        <v>4</v>
      </c>
      <c r="I47" s="288">
        <f>I7</f>
        <v>0</v>
      </c>
      <c r="J47" s="100">
        <v>4</v>
      </c>
      <c r="K47" s="105">
        <f>K7</f>
        <v>0</v>
      </c>
      <c r="L47" s="100">
        <v>4</v>
      </c>
      <c r="M47" s="105">
        <f>M7</f>
        <v>0</v>
      </c>
      <c r="N47" s="100">
        <v>4</v>
      </c>
      <c r="O47" s="105">
        <f>O7</f>
        <v>0</v>
      </c>
    </row>
    <row r="48" spans="4:15" customFormat="1" ht="62.25" customHeight="1" thickBot="1" x14ac:dyDescent="0.25">
      <c r="D48" s="93"/>
      <c r="E48" s="259"/>
      <c r="F48" s="93"/>
      <c r="G48" s="259"/>
      <c r="H48" s="93"/>
      <c r="I48" s="259"/>
      <c r="J48" s="93"/>
      <c r="K48" s="93"/>
      <c r="L48" s="93"/>
      <c r="M48" s="93"/>
      <c r="N48" s="93"/>
      <c r="O48" s="93"/>
    </row>
    <row r="49" spans="4:15" customFormat="1" x14ac:dyDescent="0.2">
      <c r="D49" s="4"/>
      <c r="E49" s="283" t="e">
        <f>E45</f>
        <v>#REF!</v>
      </c>
      <c r="F49" s="4"/>
      <c r="G49" s="283" t="e">
        <f>G45</f>
        <v>#REF!</v>
      </c>
      <c r="H49" s="4"/>
      <c r="I49" s="283" t="e">
        <f>I45</f>
        <v>#REF!</v>
      </c>
      <c r="J49" s="4"/>
      <c r="K49" s="111" t="e">
        <f>K45</f>
        <v>#REF!</v>
      </c>
      <c r="L49" s="4"/>
      <c r="M49" s="111" t="e">
        <f>M45</f>
        <v>#REF!</v>
      </c>
      <c r="N49" s="4"/>
      <c r="O49" s="111" t="e">
        <f>O45</f>
        <v>#REF!</v>
      </c>
    </row>
    <row r="50" spans="4:15" customFormat="1" x14ac:dyDescent="0.2">
      <c r="D50" s="101">
        <v>5</v>
      </c>
      <c r="E50" s="286">
        <f>E10</f>
        <v>0</v>
      </c>
      <c r="F50" s="101">
        <v>5</v>
      </c>
      <c r="G50" s="286">
        <f>G10</f>
        <v>0</v>
      </c>
      <c r="H50" s="101">
        <v>5</v>
      </c>
      <c r="I50" s="286">
        <f>I10</f>
        <v>0</v>
      </c>
      <c r="J50" s="101">
        <v>5</v>
      </c>
      <c r="K50" s="103">
        <f>K10</f>
        <v>0</v>
      </c>
      <c r="L50" s="101">
        <v>5</v>
      </c>
      <c r="M50" s="103">
        <f>M10</f>
        <v>0</v>
      </c>
      <c r="N50" s="101">
        <v>5</v>
      </c>
      <c r="O50" s="103">
        <f>O10</f>
        <v>0</v>
      </c>
    </row>
    <row r="51" spans="4:15" customFormat="1" x14ac:dyDescent="0.2">
      <c r="D51" s="100">
        <v>3</v>
      </c>
      <c r="E51" s="289" t="str">
        <f>'1213美原,丸善'!R3</f>
        <v>LAPHU</v>
      </c>
      <c r="F51" s="100">
        <v>3</v>
      </c>
      <c r="G51" s="289" t="str">
        <f>'1213美原,丸善'!R7</f>
        <v>Amber Cats</v>
      </c>
      <c r="H51" s="100">
        <v>3</v>
      </c>
      <c r="I51" s="289">
        <f>I6</f>
        <v>0</v>
      </c>
      <c r="J51" s="100">
        <v>3</v>
      </c>
      <c r="K51" s="148">
        <f>K6</f>
        <v>0</v>
      </c>
      <c r="L51" s="100">
        <v>3</v>
      </c>
      <c r="M51" s="148">
        <f>M6</f>
        <v>0</v>
      </c>
      <c r="N51" s="100">
        <v>3</v>
      </c>
      <c r="O51" s="148">
        <f>O6</f>
        <v>0</v>
      </c>
    </row>
    <row r="52" spans="4:15" ht="15" thickBot="1" x14ac:dyDescent="0.25"/>
    <row r="53" spans="4:15" customFormat="1" x14ac:dyDescent="0.2">
      <c r="D53" s="4"/>
      <c r="E53" s="283" t="e">
        <f>E49</f>
        <v>#REF!</v>
      </c>
      <c r="F53" s="4"/>
      <c r="G53" s="283" t="e">
        <f>G49</f>
        <v>#REF!</v>
      </c>
      <c r="H53" s="4"/>
      <c r="I53" s="283" t="e">
        <f>I49</f>
        <v>#REF!</v>
      </c>
      <c r="J53" s="4"/>
      <c r="K53" s="111" t="e">
        <f>K49</f>
        <v>#REF!</v>
      </c>
      <c r="L53" s="4"/>
      <c r="M53" s="111" t="e">
        <f>M49</f>
        <v>#REF!</v>
      </c>
      <c r="N53" s="4"/>
      <c r="O53" s="111" t="e">
        <f>O49</f>
        <v>#REF!</v>
      </c>
    </row>
    <row r="54" spans="4:15" customFormat="1" x14ac:dyDescent="0.2">
      <c r="D54" s="101">
        <v>2</v>
      </c>
      <c r="E54" s="286">
        <f>'0918,0919千島,0919東淀川'!G4</f>
        <v>0</v>
      </c>
      <c r="F54" s="101">
        <v>2</v>
      </c>
      <c r="G54" s="286">
        <f>'0918,0919千島,0919東淀川'!G8</f>
        <v>0</v>
      </c>
      <c r="H54" s="101">
        <v>2</v>
      </c>
      <c r="I54" s="286" t="e">
        <f>'1213美原,丸善'!#REF!</f>
        <v>#REF!</v>
      </c>
      <c r="J54" s="101">
        <v>2</v>
      </c>
      <c r="K54" s="103" t="e">
        <f>'0807千島,0822丸善,0912臨海'!#REF!</f>
        <v>#REF!</v>
      </c>
      <c r="L54" s="101">
        <v>2</v>
      </c>
      <c r="M54" s="103" t="e">
        <f>'0613おおきに'!#REF!</f>
        <v>#REF!</v>
      </c>
      <c r="N54" s="101">
        <v>2</v>
      </c>
      <c r="O54" s="103" t="e">
        <f>'0613おおきに'!#REF!</f>
        <v>#REF!</v>
      </c>
    </row>
    <row r="55" spans="4:15" customFormat="1" x14ac:dyDescent="0.2">
      <c r="D55" s="100">
        <v>4</v>
      </c>
      <c r="E55" s="285" t="str">
        <f>'1213美原,丸善'!R4</f>
        <v>Felix</v>
      </c>
      <c r="F55" s="100">
        <v>4</v>
      </c>
      <c r="G55" s="285" t="str">
        <f>'1213美原,丸善'!R8</f>
        <v>オラクル</v>
      </c>
      <c r="H55" s="100">
        <v>4</v>
      </c>
      <c r="I55" s="285">
        <f>I7</f>
        <v>0</v>
      </c>
      <c r="J55" s="100">
        <v>4</v>
      </c>
      <c r="K55" s="104">
        <f>K7</f>
        <v>0</v>
      </c>
      <c r="L55" s="100">
        <v>4</v>
      </c>
      <c r="M55" s="104">
        <f>M7</f>
        <v>0</v>
      </c>
      <c r="N55" s="100">
        <v>4</v>
      </c>
      <c r="O55" s="104">
        <f>O7</f>
        <v>0</v>
      </c>
    </row>
    <row r="56" spans="4:15" ht="15" thickBot="1" x14ac:dyDescent="0.25"/>
    <row r="57" spans="4:15" customFormat="1" x14ac:dyDescent="0.2">
      <c r="D57" s="4"/>
      <c r="E57" s="283" t="e">
        <f>E53</f>
        <v>#REF!</v>
      </c>
      <c r="F57" s="4"/>
      <c r="G57" s="283" t="e">
        <f>G53</f>
        <v>#REF!</v>
      </c>
      <c r="H57" s="4"/>
      <c r="I57" s="283" t="e">
        <f>I53</f>
        <v>#REF!</v>
      </c>
      <c r="J57" s="4"/>
      <c r="K57" s="111" t="e">
        <f>K53</f>
        <v>#REF!</v>
      </c>
      <c r="L57" s="4"/>
      <c r="M57" s="111" t="e">
        <f>M53</f>
        <v>#REF!</v>
      </c>
      <c r="N57" s="4"/>
      <c r="O57" s="111" t="e">
        <f>O53</f>
        <v>#REF!</v>
      </c>
    </row>
    <row r="58" spans="4:15" customFormat="1" x14ac:dyDescent="0.2">
      <c r="D58" s="101">
        <v>6</v>
      </c>
      <c r="E58" s="286">
        <f>E11</f>
        <v>0</v>
      </c>
      <c r="F58" s="101">
        <v>6</v>
      </c>
      <c r="G58" s="286">
        <f>G11</f>
        <v>0</v>
      </c>
      <c r="H58" s="101">
        <v>6</v>
      </c>
      <c r="I58" s="286">
        <f>I11</f>
        <v>0</v>
      </c>
      <c r="J58" s="101">
        <v>6</v>
      </c>
      <c r="K58" s="103">
        <f>K11</f>
        <v>0</v>
      </c>
      <c r="L58" s="101">
        <v>6</v>
      </c>
      <c r="M58" s="103">
        <f>M11</f>
        <v>0</v>
      </c>
      <c r="N58" s="101">
        <v>6</v>
      </c>
      <c r="O58" s="103">
        <f>O11</f>
        <v>0</v>
      </c>
    </row>
    <row r="59" spans="4:15" customFormat="1" x14ac:dyDescent="0.2">
      <c r="D59" s="100">
        <v>1</v>
      </c>
      <c r="E59" s="290">
        <f>'0918,0919千島,0919東淀川'!G3</f>
        <v>0</v>
      </c>
      <c r="F59" s="100">
        <v>1</v>
      </c>
      <c r="G59" s="290">
        <f>'0918,0919千島,0919東淀川'!G7</f>
        <v>0</v>
      </c>
      <c r="H59" s="100">
        <v>1</v>
      </c>
      <c r="I59" s="290" t="e">
        <f>'1213美原,丸善'!#REF!</f>
        <v>#REF!</v>
      </c>
      <c r="J59" s="100">
        <v>1</v>
      </c>
      <c r="K59" s="3" t="e">
        <f>'0807千島,0822丸善,0912臨海'!#REF!</f>
        <v>#REF!</v>
      </c>
      <c r="L59" s="100">
        <v>1</v>
      </c>
      <c r="M59" s="3" t="e">
        <f>'0613おおきに'!#REF!</f>
        <v>#REF!</v>
      </c>
      <c r="N59" s="100">
        <v>1</v>
      </c>
      <c r="O59" s="3" t="e">
        <f>'0613おおきに'!#REF!</f>
        <v>#REF!</v>
      </c>
    </row>
  </sheetData>
  <phoneticPr fontId="20"/>
  <dataValidations count="1">
    <dataValidation imeMode="halfAlpha" allowBlank="1" showInputMessage="1" showErrorMessage="1" sqref="M50:M51 M59 M22:M23 M34:M35 M38:M39 M26:M27 M55 M18:M19 M47 M30:M31 M10 I10 G22:G23 O50:O51 G34:G35 K50:K51 O59 G38:G39 K59 O22:O23 K22:K23 O34:O35 G55 K34:K35 O38:O39 G18:G19 K38:K39 O26:O27 G47 K26:K27 O55 G30:G31 K55 O18:O19 K18:K19 O47 G10 K47 O30:O31 K30:K31 O10 K10 I6 G50:G51 I50:I51 G59 I59 E22:E23 E34:E35 E38:E39 E55 E18:E19 E47 E30:E31 E10 E50:E51 E59 I22:I23 I34:I35 I38:I39 I26:I27 I55 I18:I19 I47 I30:I31 K6 M6 O6" xr:uid="{00000000-0002-0000-4900-000000000000}"/>
  </dataValidations>
  <pageMargins left="0.7" right="0.7" top="0.75" bottom="0.75" header="0.3" footer="0.3"/>
  <pageSetup paperSize="9" orientation="portrait"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33"/>
  <dimension ref="A1:M59"/>
  <sheetViews>
    <sheetView zoomScaleNormal="100" workbookViewId="0"/>
  </sheetViews>
  <sheetFormatPr defaultColWidth="9" defaultRowHeight="14.4" x14ac:dyDescent="0.2"/>
  <cols>
    <col min="1" max="1" width="4.109375" style="131" customWidth="1"/>
    <col min="2" max="2" width="7.109375" style="131" customWidth="1"/>
    <col min="3" max="3" width="9" style="131" bestFit="1" customWidth="1"/>
    <col min="4" max="4" width="5.6640625" style="7" customWidth="1"/>
    <col min="5" max="5" width="18.6640625" style="7" customWidth="1"/>
    <col min="6" max="6" width="5.6640625" style="7" customWidth="1"/>
    <col min="7" max="7" width="18.6640625" style="7" customWidth="1"/>
    <col min="8" max="8" width="5.6640625" style="7" customWidth="1"/>
    <col min="9" max="9" width="18.6640625" style="7" customWidth="1"/>
    <col min="10" max="10" width="5.6640625" style="7" customWidth="1"/>
    <col min="11" max="11" width="18.6640625" style="7" customWidth="1"/>
    <col min="12" max="12" width="5.6640625" style="7" customWidth="1"/>
    <col min="13" max="13" width="18.6640625" style="7" customWidth="1"/>
    <col min="14" max="16384" width="9" style="131"/>
  </cols>
  <sheetData>
    <row r="1" spans="4:13" x14ac:dyDescent="0.2">
      <c r="F1" s="296"/>
      <c r="G1" s="297"/>
    </row>
    <row r="2" spans="4:13" x14ac:dyDescent="0.2">
      <c r="F2" s="296"/>
      <c r="G2" s="297"/>
    </row>
    <row r="3" spans="4:13" x14ac:dyDescent="0.2">
      <c r="F3" s="296"/>
      <c r="G3" s="297"/>
    </row>
    <row r="4" spans="4:13" ht="15" thickBot="1" x14ac:dyDescent="0.25">
      <c r="D4" s="93"/>
      <c r="E4" s="259"/>
      <c r="F4" s="270"/>
      <c r="G4" s="294"/>
      <c r="H4" s="259"/>
      <c r="I4" s="259"/>
      <c r="J4" s="270"/>
      <c r="K4" s="294"/>
      <c r="L4" s="259"/>
      <c r="M4" s="294"/>
    </row>
    <row r="5" spans="4:13" x14ac:dyDescent="0.2">
      <c r="F5" s="296"/>
      <c r="G5" s="297"/>
      <c r="M5" s="297"/>
    </row>
    <row r="6" spans="4:13" x14ac:dyDescent="0.2">
      <c r="F6" s="296"/>
      <c r="G6" s="297"/>
      <c r="M6" s="297"/>
    </row>
    <row r="7" spans="4:13" x14ac:dyDescent="0.2">
      <c r="F7" s="296"/>
      <c r="G7" s="297"/>
      <c r="M7" s="297"/>
    </row>
    <row r="8" spans="4:13" ht="15" thickBot="1" x14ac:dyDescent="0.25">
      <c r="D8" s="278"/>
      <c r="E8" s="278"/>
      <c r="F8" s="95"/>
      <c r="G8" s="132"/>
      <c r="H8" s="278"/>
      <c r="I8" s="278"/>
      <c r="J8" s="95"/>
      <c r="K8" s="132"/>
      <c r="L8" s="278"/>
      <c r="M8" s="132"/>
    </row>
    <row r="9" spans="4:13" x14ac:dyDescent="0.2">
      <c r="F9" s="4"/>
      <c r="G9" s="111" t="str">
        <f>'1129東淀川,1205,06丸善'!U6</f>
        <v>女子オーバーエイジ　ま</v>
      </c>
      <c r="H9" s="283"/>
      <c r="I9" s="283" t="str">
        <f>'1129東淀川,1205,06丸善'!U2</f>
        <v>女子オーバーエイジ　み</v>
      </c>
      <c r="J9" s="4"/>
      <c r="K9" s="111" t="e">
        <f>'0918,0919千島,0919東淀川'!#REF!</f>
        <v>#REF!</v>
      </c>
      <c r="L9" s="283"/>
      <c r="M9" s="111" t="e">
        <f>'1213美原,丸善'!J6</f>
        <v>#REF!</v>
      </c>
    </row>
    <row r="10" spans="4:13" x14ac:dyDescent="0.2">
      <c r="F10" s="101">
        <v>5</v>
      </c>
      <c r="G10" s="103"/>
      <c r="H10" s="292">
        <v>5</v>
      </c>
      <c r="I10" s="286"/>
      <c r="J10" s="101">
        <v>5</v>
      </c>
      <c r="K10" s="103" t="e">
        <f>オーバー_フレンドリーシップ!#REF!</f>
        <v>#REF!</v>
      </c>
      <c r="L10" s="292">
        <v>5</v>
      </c>
      <c r="M10" s="103" t="e">
        <f>オーバー_フレンドリーシップ!#REF!</f>
        <v>#REF!</v>
      </c>
    </row>
    <row r="11" spans="4:13" x14ac:dyDescent="0.2">
      <c r="F11" s="100">
        <v>6</v>
      </c>
      <c r="G11" s="104"/>
      <c r="H11" s="293">
        <v>6</v>
      </c>
      <c r="I11" s="285"/>
      <c r="J11" s="100">
        <v>6</v>
      </c>
      <c r="K11" s="104"/>
      <c r="L11" s="293">
        <v>6</v>
      </c>
      <c r="M11" s="104"/>
    </row>
    <row r="12" spans="4:13" ht="36" customHeight="1" thickBot="1" x14ac:dyDescent="0.25">
      <c r="D12" s="93"/>
      <c r="E12" s="287"/>
      <c r="F12" s="270"/>
      <c r="G12" s="295"/>
      <c r="H12" s="259"/>
      <c r="I12" s="287"/>
      <c r="J12" s="270"/>
      <c r="K12" s="295"/>
      <c r="L12" s="259"/>
      <c r="M12" s="295"/>
    </row>
    <row r="16" spans="4:13" ht="15" thickBot="1" x14ac:dyDescent="0.25">
      <c r="D16" s="278"/>
      <c r="E16" s="1"/>
      <c r="F16" s="95"/>
      <c r="G16" s="133"/>
      <c r="H16" s="278"/>
      <c r="I16" s="1"/>
      <c r="J16" s="95"/>
      <c r="K16" s="133"/>
      <c r="L16" s="278"/>
      <c r="M16" s="133"/>
    </row>
    <row r="17" spans="1:13" x14ac:dyDescent="0.2">
      <c r="F17" s="4"/>
      <c r="G17" s="111" t="str">
        <f>'1123八尾'!P2</f>
        <v>女子オーバーエイジ　ま</v>
      </c>
      <c r="H17" s="283"/>
      <c r="I17" s="283" t="str">
        <f>'1123八尾'!P6</f>
        <v>女子オーバーエイジ　み</v>
      </c>
    </row>
    <row r="18" spans="1:13" x14ac:dyDescent="0.2">
      <c r="A18" s="1392"/>
      <c r="B18" s="1392"/>
      <c r="F18" s="101">
        <v>4</v>
      </c>
      <c r="G18" s="103" t="e">
        <f>'0918,0919千島,0919東淀川'!#REF!</f>
        <v>#REF!</v>
      </c>
      <c r="H18" s="292">
        <v>4</v>
      </c>
      <c r="I18" s="286" t="e">
        <f>'0918,0919千島,0919東淀川'!#REF!</f>
        <v>#REF!</v>
      </c>
    </row>
    <row r="19" spans="1:13" ht="14.25" customHeight="1" x14ac:dyDescent="0.2">
      <c r="A19" s="1392"/>
      <c r="B19" s="1392"/>
      <c r="F19" s="100">
        <v>5</v>
      </c>
      <c r="G19" s="148">
        <f>G10</f>
        <v>0</v>
      </c>
      <c r="H19" s="293">
        <v>5</v>
      </c>
      <c r="I19" s="289">
        <f>I10</f>
        <v>0</v>
      </c>
    </row>
    <row r="20" spans="1:13" ht="15" thickBot="1" x14ac:dyDescent="0.25">
      <c r="A20" s="1392"/>
      <c r="B20" s="1392"/>
      <c r="D20" s="278"/>
      <c r="E20" s="1"/>
      <c r="F20" s="95"/>
      <c r="G20" s="133"/>
      <c r="H20" s="278"/>
      <c r="I20" s="1"/>
      <c r="J20" s="95"/>
      <c r="K20" s="133"/>
      <c r="L20" s="278"/>
      <c r="M20" s="133"/>
    </row>
    <row r="21" spans="1:13" x14ac:dyDescent="0.2">
      <c r="F21" s="4"/>
      <c r="G21" s="111" t="str">
        <f>G17</f>
        <v>女子オーバーエイジ　ま</v>
      </c>
      <c r="H21" s="283"/>
      <c r="I21" s="283" t="str">
        <f>I17</f>
        <v>女子オーバーエイジ　み</v>
      </c>
      <c r="J21" s="4"/>
      <c r="K21" s="111" t="e">
        <f>'1122ひまわり'!P10</f>
        <v>#REF!</v>
      </c>
      <c r="L21" s="283"/>
      <c r="M21" s="111" t="e">
        <f>'1122ひまわり'!P14</f>
        <v>#REF!</v>
      </c>
    </row>
    <row r="22" spans="1:13" x14ac:dyDescent="0.2">
      <c r="F22" s="101">
        <v>2</v>
      </c>
      <c r="G22" s="103" t="e">
        <f>'1213美原,丸善'!G4</f>
        <v>#REF!</v>
      </c>
      <c r="H22" s="292">
        <v>2</v>
      </c>
      <c r="I22" s="286" t="e">
        <f>'1213美原,丸善'!G8</f>
        <v>#REF!</v>
      </c>
      <c r="J22" s="101">
        <v>2</v>
      </c>
      <c r="K22" s="103" t="e">
        <f>'1213美原,丸善'!J4</f>
        <v>#REF!</v>
      </c>
      <c r="L22" s="292">
        <v>2</v>
      </c>
      <c r="M22" s="103" t="e">
        <f>'0918,0919千島,0919東淀川'!#REF!</f>
        <v>#REF!</v>
      </c>
    </row>
    <row r="23" spans="1:13" x14ac:dyDescent="0.2">
      <c r="F23" s="100">
        <v>6</v>
      </c>
      <c r="G23" s="148">
        <f>G11</f>
        <v>0</v>
      </c>
      <c r="H23" s="293">
        <v>6</v>
      </c>
      <c r="I23" s="289">
        <f>I11</f>
        <v>0</v>
      </c>
      <c r="J23" s="100">
        <v>6</v>
      </c>
      <c r="K23" s="148">
        <f>K11</f>
        <v>0</v>
      </c>
      <c r="L23" s="293">
        <v>6</v>
      </c>
      <c r="M23" s="148">
        <f>M11</f>
        <v>0</v>
      </c>
    </row>
    <row r="24" spans="1:13" ht="40.5" customHeight="1" thickBot="1" x14ac:dyDescent="0.25">
      <c r="D24" s="93"/>
      <c r="E24" s="259"/>
      <c r="F24" s="270"/>
      <c r="G24" s="294"/>
      <c r="H24" s="259"/>
      <c r="I24" s="259"/>
      <c r="J24" s="270"/>
      <c r="K24" s="294"/>
      <c r="L24" s="259"/>
      <c r="M24" s="294"/>
    </row>
    <row r="28" spans="1:13" ht="15" thickBot="1" x14ac:dyDescent="0.25">
      <c r="D28" s="93"/>
      <c r="E28" s="259"/>
      <c r="F28" s="270"/>
      <c r="G28" s="294"/>
      <c r="H28" s="259"/>
      <c r="I28" s="259"/>
      <c r="J28" s="270"/>
      <c r="K28" s="294"/>
      <c r="L28" s="259"/>
      <c r="M28" s="294"/>
    </row>
    <row r="29" spans="1:13" x14ac:dyDescent="0.2">
      <c r="F29" s="4"/>
      <c r="G29" s="111" t="e">
        <f>'0918,0919千島,0919東淀川'!#REF!</f>
        <v>#REF!</v>
      </c>
      <c r="H29" s="283"/>
      <c r="I29" s="283" t="e">
        <f>'0918,0919千島,0919東淀川'!#REF!</f>
        <v>#REF!</v>
      </c>
    </row>
    <row r="30" spans="1:13" x14ac:dyDescent="0.2">
      <c r="F30" s="101">
        <v>2</v>
      </c>
      <c r="G30" s="103" t="e">
        <f>'1213美原,丸善'!G4</f>
        <v>#REF!</v>
      </c>
      <c r="H30" s="292">
        <v>2</v>
      </c>
      <c r="I30" s="286" t="e">
        <f>'1213美原,丸善'!G8</f>
        <v>#REF!</v>
      </c>
    </row>
    <row r="31" spans="1:13" x14ac:dyDescent="0.2">
      <c r="F31" s="100">
        <v>5</v>
      </c>
      <c r="G31" s="148">
        <f>G19</f>
        <v>0</v>
      </c>
      <c r="H31" s="293">
        <v>5</v>
      </c>
      <c r="I31" s="289">
        <f>I19</f>
        <v>0</v>
      </c>
    </row>
    <row r="32" spans="1:13" ht="15" thickBot="1" x14ac:dyDescent="0.25">
      <c r="F32" s="296"/>
      <c r="G32" s="297"/>
      <c r="J32" s="296"/>
      <c r="K32" s="297"/>
      <c r="M32" s="297"/>
    </row>
    <row r="33" spans="4:13" x14ac:dyDescent="0.2">
      <c r="F33" s="4"/>
      <c r="G33" s="111" t="e">
        <f>G29</f>
        <v>#REF!</v>
      </c>
      <c r="H33" s="283"/>
      <c r="I33" s="283" t="e">
        <f>I29</f>
        <v>#REF!</v>
      </c>
      <c r="J33" s="4"/>
      <c r="K33" s="111" t="e">
        <f>'0711東淀川,0717東淀川,丸善'!#REF!</f>
        <v>#REF!</v>
      </c>
      <c r="L33" s="283"/>
      <c r="M33" s="111" t="e">
        <f>'0711東淀川,0717東淀川,丸善'!#REF!</f>
        <v>#REF!</v>
      </c>
    </row>
    <row r="34" spans="4:13" x14ac:dyDescent="0.2">
      <c r="F34" s="101">
        <v>3</v>
      </c>
      <c r="G34" s="103" t="e">
        <f>'1129東淀川,1205,06丸善'!U7</f>
        <v>#REF!</v>
      </c>
      <c r="H34" s="292">
        <v>3</v>
      </c>
      <c r="I34" s="286" t="e">
        <f>'1129東淀川,1205,06丸善'!U3</f>
        <v>#REF!</v>
      </c>
      <c r="J34" s="101">
        <v>3</v>
      </c>
      <c r="K34" s="103" t="e">
        <f>'0918,0919千島,0919東淀川'!#REF!</f>
        <v>#REF!</v>
      </c>
      <c r="L34" s="292">
        <v>3</v>
      </c>
      <c r="M34" s="103" t="e">
        <f>'1213美原,丸善'!J7</f>
        <v>#REF!</v>
      </c>
    </row>
    <row r="35" spans="4:13" x14ac:dyDescent="0.2">
      <c r="F35" s="100">
        <v>6</v>
      </c>
      <c r="G35" s="148">
        <f>G23</f>
        <v>0</v>
      </c>
      <c r="H35" s="293">
        <v>6</v>
      </c>
      <c r="I35" s="289">
        <f>I23</f>
        <v>0</v>
      </c>
      <c r="J35" s="100">
        <v>6</v>
      </c>
      <c r="K35" s="148">
        <f>K23</f>
        <v>0</v>
      </c>
      <c r="L35" s="293">
        <v>6</v>
      </c>
      <c r="M35" s="148">
        <f>M23</f>
        <v>0</v>
      </c>
    </row>
    <row r="36" spans="4:13" ht="39.75" customHeight="1" thickBot="1" x14ac:dyDescent="0.25">
      <c r="D36" s="93"/>
      <c r="E36" s="259"/>
      <c r="F36" s="270"/>
      <c r="G36" s="294"/>
      <c r="H36" s="259"/>
      <c r="I36" s="259"/>
      <c r="J36" s="270"/>
      <c r="K36" s="294"/>
      <c r="L36" s="259"/>
      <c r="M36" s="294"/>
    </row>
    <row r="37" spans="4:13" x14ac:dyDescent="0.2">
      <c r="F37" s="4"/>
      <c r="G37" s="111" t="e">
        <f>G33</f>
        <v>#REF!</v>
      </c>
      <c r="H37" s="283"/>
      <c r="I37" s="283" t="e">
        <f>I33</f>
        <v>#REF!</v>
      </c>
    </row>
    <row r="38" spans="4:13" x14ac:dyDescent="0.2">
      <c r="F38" s="101">
        <v>5</v>
      </c>
      <c r="G38" s="107">
        <f>G10</f>
        <v>0</v>
      </c>
      <c r="H38" s="292">
        <v>5</v>
      </c>
      <c r="I38" s="284">
        <f>I10</f>
        <v>0</v>
      </c>
    </row>
    <row r="39" spans="4:13" x14ac:dyDescent="0.2">
      <c r="F39" s="100">
        <v>1</v>
      </c>
      <c r="G39" s="148" t="e">
        <f>'1213美原,丸善'!G3</f>
        <v>#REF!</v>
      </c>
      <c r="H39" s="293">
        <v>1</v>
      </c>
      <c r="I39" s="289" t="e">
        <f>'1213美原,丸善'!G7</f>
        <v>#REF!</v>
      </c>
    </row>
    <row r="40" spans="4:13" ht="15" thickBot="1" x14ac:dyDescent="0.25">
      <c r="D40" s="93"/>
      <c r="E40" s="259"/>
      <c r="F40" s="270"/>
      <c r="G40" s="294"/>
      <c r="H40" s="259"/>
      <c r="I40" s="259"/>
      <c r="J40" s="270"/>
      <c r="K40" s="294"/>
      <c r="L40" s="259"/>
      <c r="M40" s="294"/>
    </row>
    <row r="44" spans="4:13" ht="15" thickBot="1" x14ac:dyDescent="0.25">
      <c r="D44" s="278"/>
      <c r="E44" s="278"/>
      <c r="F44" s="95"/>
      <c r="G44" s="132"/>
      <c r="H44" s="278"/>
      <c r="I44" s="278"/>
      <c r="J44" s="95"/>
      <c r="K44" s="132"/>
      <c r="L44" s="278"/>
      <c r="M44" s="132"/>
    </row>
    <row r="45" spans="4:13" x14ac:dyDescent="0.2">
      <c r="F45" s="4"/>
      <c r="G45" s="111" t="e">
        <f>'0918,0919千島,0919東淀川'!#REF!</f>
        <v>#REF!</v>
      </c>
      <c r="H45" s="283"/>
      <c r="I45" s="283" t="e">
        <f>'0918,0919千島,0919東淀川'!#REF!</f>
        <v>#REF!</v>
      </c>
      <c r="J45" s="4"/>
      <c r="K45" s="111" t="e">
        <f>'0613おおきに'!#REF!</f>
        <v>#REF!</v>
      </c>
      <c r="L45" s="283"/>
      <c r="M45" s="111" t="e">
        <f>'0613おおきに'!#REF!</f>
        <v>#REF!</v>
      </c>
    </row>
    <row r="46" spans="4:13" x14ac:dyDescent="0.2">
      <c r="F46" s="101">
        <v>6</v>
      </c>
      <c r="G46" s="103">
        <f>G11</f>
        <v>0</v>
      </c>
      <c r="H46" s="292">
        <v>6</v>
      </c>
      <c r="I46" s="286">
        <f>I11</f>
        <v>0</v>
      </c>
      <c r="J46" s="101">
        <v>6</v>
      </c>
      <c r="K46" s="103">
        <f>K11</f>
        <v>0</v>
      </c>
      <c r="L46" s="292">
        <v>6</v>
      </c>
      <c r="M46" s="103">
        <f>M11</f>
        <v>0</v>
      </c>
    </row>
    <row r="47" spans="4:13" x14ac:dyDescent="0.2">
      <c r="F47" s="100">
        <v>4</v>
      </c>
      <c r="G47" s="105" t="e">
        <f>'1129東淀川,1205,06丸善'!U8</f>
        <v>#REF!</v>
      </c>
      <c r="H47" s="293">
        <v>4</v>
      </c>
      <c r="I47" s="288" t="e">
        <f>'1129東淀川,1205,06丸善'!U4</f>
        <v>#REF!</v>
      </c>
      <c r="J47" s="100">
        <v>4</v>
      </c>
      <c r="K47" s="105" t="e">
        <f>'0918,0919千島,0919東淀川'!#REF!</f>
        <v>#REF!</v>
      </c>
      <c r="L47" s="293">
        <v>4</v>
      </c>
      <c r="M47" s="105" t="e">
        <f>'1213美原,丸善'!J8</f>
        <v>#REF!</v>
      </c>
    </row>
    <row r="48" spans="4:13" ht="40.5" customHeight="1" thickBot="1" x14ac:dyDescent="0.25">
      <c r="D48" s="93"/>
      <c r="E48" s="259"/>
      <c r="F48" s="270"/>
      <c r="G48" s="294"/>
      <c r="H48" s="259"/>
      <c r="I48" s="259"/>
      <c r="J48" s="270"/>
      <c r="K48" s="294"/>
      <c r="L48" s="259"/>
      <c r="M48" s="294"/>
    </row>
    <row r="49" spans="6:13" x14ac:dyDescent="0.2">
      <c r="F49" s="4"/>
      <c r="G49" s="111" t="e">
        <f>G45</f>
        <v>#REF!</v>
      </c>
      <c r="H49" s="283"/>
      <c r="I49" s="283" t="e">
        <f>I45</f>
        <v>#REF!</v>
      </c>
    </row>
    <row r="50" spans="6:13" x14ac:dyDescent="0.2">
      <c r="F50" s="101">
        <v>5</v>
      </c>
      <c r="G50" s="103">
        <f>G10</f>
        <v>0</v>
      </c>
      <c r="H50" s="292">
        <v>5</v>
      </c>
      <c r="I50" s="286">
        <f>I10</f>
        <v>0</v>
      </c>
    </row>
    <row r="51" spans="6:13" x14ac:dyDescent="0.2">
      <c r="F51" s="100">
        <v>3</v>
      </c>
      <c r="G51" s="148" t="e">
        <f>'1129東淀川,1205,06丸善'!U7</f>
        <v>#REF!</v>
      </c>
      <c r="H51" s="293">
        <v>3</v>
      </c>
      <c r="I51" s="289" t="e">
        <f>'1129東淀川,1205,06丸善'!U3</f>
        <v>#REF!</v>
      </c>
    </row>
    <row r="52" spans="6:13" x14ac:dyDescent="0.2">
      <c r="F52" s="296"/>
      <c r="G52" s="297"/>
      <c r="J52" s="296"/>
      <c r="K52" s="297"/>
      <c r="M52" s="297"/>
    </row>
    <row r="56" spans="6:13" ht="15" thickBot="1" x14ac:dyDescent="0.25">
      <c r="F56" s="296"/>
      <c r="G56" s="297"/>
      <c r="J56" s="296"/>
      <c r="K56" s="297"/>
      <c r="M56" s="297"/>
    </row>
    <row r="57" spans="6:13" x14ac:dyDescent="0.2">
      <c r="F57" s="4"/>
      <c r="G57" s="111" t="e">
        <f>'1123八尾'!P10</f>
        <v>#REF!</v>
      </c>
      <c r="H57" s="283"/>
      <c r="I57" s="283" t="e">
        <f>'1123八尾'!P14</f>
        <v>#REF!</v>
      </c>
      <c r="J57" s="4"/>
      <c r="K57" s="111" t="e">
        <f>'0723美原,0724東淀川'!#REF!</f>
        <v>#REF!</v>
      </c>
      <c r="L57" s="283"/>
      <c r="M57" s="111" t="e">
        <f>'0723美原,0724東淀川'!#REF!</f>
        <v>#REF!</v>
      </c>
    </row>
    <row r="58" spans="6:13" x14ac:dyDescent="0.2">
      <c r="F58" s="101">
        <v>6</v>
      </c>
      <c r="G58" s="103">
        <f>G11</f>
        <v>0</v>
      </c>
      <c r="H58" s="292">
        <v>6</v>
      </c>
      <c r="I58" s="286">
        <f>I11</f>
        <v>0</v>
      </c>
      <c r="J58" s="101">
        <v>6</v>
      </c>
      <c r="K58" s="103">
        <f>K11</f>
        <v>0</v>
      </c>
      <c r="L58" s="292">
        <v>6</v>
      </c>
      <c r="M58" s="103">
        <f>M11</f>
        <v>0</v>
      </c>
    </row>
    <row r="59" spans="6:13" x14ac:dyDescent="0.2">
      <c r="F59" s="100">
        <v>1</v>
      </c>
      <c r="G59" s="3" t="e">
        <f>'1213美原,丸善'!G3</f>
        <v>#REF!</v>
      </c>
      <c r="H59" s="293">
        <v>1</v>
      </c>
      <c r="I59" s="290" t="e">
        <f>'1213美原,丸善'!G7</f>
        <v>#REF!</v>
      </c>
      <c r="J59" s="100">
        <v>1</v>
      </c>
      <c r="K59" s="3" t="e">
        <f>'1213美原,丸善'!J3</f>
        <v>#REF!</v>
      </c>
      <c r="L59" s="293">
        <v>1</v>
      </c>
      <c r="M59" s="3" t="e">
        <f>'0918,0919千島,0919東淀川'!#REF!</f>
        <v>#REF!</v>
      </c>
    </row>
  </sheetData>
  <mergeCells count="1">
    <mergeCell ref="A18:B20"/>
  </mergeCells>
  <phoneticPr fontId="20"/>
  <dataValidations count="1">
    <dataValidation imeMode="halfAlpha" allowBlank="1" showInputMessage="1" showErrorMessage="1" sqref="I10 I18:I19 G22:G23 G34:G35 G38:G39 G18:G19 G47 G30:G31 G10 I47 I30:I31 G50:G51 I50:I51 G59 I59 I22:I23 I34:I35 I38:I39 K10 K47 K59 K22:K23 K34:K35 M47 M59 M22:M23 M34:M35 M10" xr:uid="{00000000-0002-0000-4A00-000000000000}"/>
  </dataValidations>
  <pageMargins left="0.7" right="0.7" top="0.75" bottom="0.75" header="0.3" footer="0.3"/>
  <pageSetup paperSize="9" orientation="portrait" verticalDpi="1200"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
  <sheetViews>
    <sheetView zoomScaleNormal="100" workbookViewId="0"/>
  </sheetViews>
  <sheetFormatPr defaultRowHeight="13.2" x14ac:dyDescent="0.2"/>
  <sheetData/>
  <phoneticPr fontId="20"/>
  <pageMargins left="0.7" right="0.7" top="0.75" bottom="0.75" header="0.3" footer="0.3"/>
  <pageSetup paperSize="9" orientation="portrait"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IR110"/>
  <sheetViews>
    <sheetView showGridLines="0" view="pageBreakPreview" zoomScale="90" zoomScaleNormal="100" zoomScaleSheetLayoutView="90" workbookViewId="0"/>
  </sheetViews>
  <sheetFormatPr defaultColWidth="9" defaultRowHeight="13.8" x14ac:dyDescent="0.25"/>
  <cols>
    <col min="1" max="38" width="3.109375" style="45" customWidth="1"/>
    <col min="39" max="40" width="3.109375" style="225" customWidth="1"/>
    <col min="41" max="41" width="3.109375" style="45" customWidth="1"/>
    <col min="42" max="53" width="9.88671875" style="9" customWidth="1"/>
    <col min="54" max="58" width="3.109375" style="9" customWidth="1"/>
    <col min="59" max="71" width="9" style="9" bestFit="1" customWidth="1"/>
    <col min="72" max="202" width="9" style="45" customWidth="1"/>
    <col min="203" max="16384" width="9" style="9"/>
  </cols>
  <sheetData>
    <row r="1" spans="1:236" ht="20.25" customHeight="1" x14ac:dyDescent="0.3">
      <c r="A1" s="162" t="s">
        <v>735</v>
      </c>
      <c r="B1" s="69"/>
      <c r="J1" s="68"/>
      <c r="K1" s="68"/>
      <c r="L1" s="68"/>
      <c r="M1" s="156"/>
      <c r="N1" s="156"/>
      <c r="O1" s="156"/>
      <c r="P1" s="164"/>
      <c r="Q1" s="164"/>
      <c r="R1" s="164"/>
      <c r="S1" s="164"/>
      <c r="T1" s="156"/>
      <c r="U1" s="156"/>
      <c r="V1" s="156"/>
      <c r="W1" s="156"/>
      <c r="X1" s="156"/>
      <c r="Y1" s="156"/>
      <c r="Z1" s="156"/>
      <c r="AA1" s="156"/>
      <c r="AB1" s="47"/>
      <c r="AC1" s="47"/>
      <c r="AD1" s="156"/>
      <c r="AE1" s="156"/>
      <c r="AF1" s="156"/>
      <c r="AG1" s="156"/>
      <c r="AH1" s="156"/>
      <c r="AI1" s="156"/>
      <c r="AJ1" s="156"/>
      <c r="AK1" s="156"/>
      <c r="AL1" s="156"/>
      <c r="AO1" s="9"/>
      <c r="AP1" s="46"/>
      <c r="AQ1" s="46"/>
      <c r="AR1" s="46"/>
      <c r="AS1" s="46"/>
      <c r="AT1" s="46"/>
      <c r="AU1" s="46"/>
      <c r="AV1" s="46"/>
      <c r="AW1" s="46"/>
      <c r="AX1" s="46"/>
      <c r="AY1" s="46"/>
      <c r="AZ1" s="46"/>
      <c r="BA1" s="46"/>
      <c r="BB1" s="45"/>
      <c r="BC1" s="45"/>
      <c r="BD1" s="45"/>
      <c r="BE1" s="45"/>
      <c r="BF1" s="45"/>
      <c r="BG1" s="45"/>
      <c r="BH1" s="45"/>
      <c r="BI1" s="45"/>
      <c r="BJ1" s="45"/>
      <c r="BK1" s="45"/>
      <c r="BL1" s="45"/>
      <c r="BM1" s="45"/>
      <c r="BN1" s="45"/>
      <c r="BO1" s="45"/>
      <c r="BP1" s="45"/>
      <c r="BQ1" s="45"/>
      <c r="BR1" s="45"/>
      <c r="BS1" s="45"/>
      <c r="FV1" s="9"/>
      <c r="FW1" s="9"/>
      <c r="FX1" s="9"/>
      <c r="FY1" s="9"/>
      <c r="FZ1" s="9"/>
      <c r="GA1" s="9"/>
      <c r="GB1" s="9"/>
      <c r="GC1" s="9"/>
      <c r="GD1" s="9"/>
      <c r="GE1" s="9"/>
      <c r="GF1" s="9"/>
      <c r="GG1" s="9"/>
      <c r="GH1" s="9"/>
      <c r="GI1" s="9"/>
      <c r="GJ1" s="9"/>
      <c r="GK1" s="9"/>
      <c r="GL1" s="9"/>
      <c r="GM1" s="9"/>
      <c r="GN1" s="9"/>
      <c r="GO1" s="9"/>
      <c r="GP1" s="9"/>
      <c r="GQ1" s="9"/>
      <c r="GR1" s="9"/>
      <c r="GS1" s="9"/>
      <c r="GT1" s="9"/>
    </row>
    <row r="2" spans="1:236" s="163" customFormat="1" ht="20.25" customHeight="1" thickBot="1" x14ac:dyDescent="0.3">
      <c r="A2" s="156"/>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47"/>
      <c r="AE2" s="47"/>
      <c r="AF2" s="47"/>
      <c r="AG2" s="47"/>
      <c r="AH2" s="156"/>
      <c r="AI2" s="49"/>
      <c r="AJ2" s="49"/>
      <c r="AK2" s="156"/>
      <c r="AL2" s="156"/>
      <c r="AM2" s="225"/>
      <c r="AN2" s="225"/>
      <c r="AO2" s="234"/>
      <c r="AP2" s="238"/>
      <c r="AQ2" s="60"/>
      <c r="AR2" s="60"/>
      <c r="AS2" s="60"/>
      <c r="AT2" s="46"/>
      <c r="AU2" s="60"/>
      <c r="AV2" s="60"/>
      <c r="AW2" s="60"/>
      <c r="AX2" s="60"/>
      <c r="AY2" s="60"/>
      <c r="AZ2" s="60"/>
      <c r="BA2" s="46"/>
      <c r="BB2" s="156"/>
      <c r="BC2" s="156"/>
      <c r="BD2" s="156"/>
      <c r="BE2" s="156"/>
      <c r="BF2" s="156"/>
      <c r="BG2" s="156"/>
      <c r="BH2" s="156"/>
      <c r="BI2" s="156"/>
      <c r="BJ2" s="156"/>
      <c r="BK2" s="156"/>
      <c r="BL2" s="156"/>
      <c r="BM2" s="156"/>
      <c r="BN2" s="156"/>
      <c r="BO2" s="156"/>
      <c r="BP2" s="156"/>
      <c r="BQ2" s="156"/>
      <c r="BR2" s="156"/>
      <c r="BS2" s="156"/>
      <c r="BT2" s="156"/>
      <c r="BU2" s="156"/>
      <c r="BV2" s="156"/>
      <c r="BW2" s="156"/>
      <c r="BX2" s="156"/>
      <c r="BY2" s="156"/>
      <c r="BZ2" s="156"/>
      <c r="CA2" s="156"/>
      <c r="CB2" s="156"/>
      <c r="CC2" s="156"/>
      <c r="CD2" s="156"/>
      <c r="CE2" s="156"/>
      <c r="CF2" s="156"/>
      <c r="CG2" s="156"/>
      <c r="CH2" s="156"/>
      <c r="CI2" s="156"/>
      <c r="CJ2" s="156"/>
      <c r="CK2" s="156"/>
      <c r="CL2" s="156"/>
      <c r="CM2" s="156"/>
      <c r="CN2" s="156"/>
      <c r="CO2" s="156"/>
      <c r="CP2" s="156"/>
      <c r="CQ2" s="156"/>
      <c r="CR2" s="156"/>
      <c r="CS2" s="156"/>
      <c r="CT2" s="156"/>
      <c r="CU2" s="156"/>
      <c r="CV2" s="156"/>
      <c r="CW2" s="156"/>
      <c r="CX2" s="156"/>
      <c r="CY2" s="156"/>
      <c r="CZ2" s="156"/>
      <c r="DA2" s="156"/>
      <c r="DB2" s="156"/>
      <c r="DC2" s="156"/>
      <c r="DD2" s="156"/>
      <c r="DE2" s="156"/>
      <c r="DF2" s="156"/>
      <c r="DG2" s="156"/>
      <c r="DH2" s="156"/>
      <c r="DI2" s="156"/>
      <c r="DJ2" s="156"/>
      <c r="DK2" s="156"/>
      <c r="DL2" s="156"/>
      <c r="DM2" s="156"/>
      <c r="DN2" s="156"/>
      <c r="DO2" s="156"/>
      <c r="DP2" s="156"/>
      <c r="DQ2" s="156"/>
      <c r="DR2" s="156"/>
      <c r="DS2" s="156"/>
      <c r="DT2" s="156"/>
      <c r="DU2" s="156"/>
      <c r="DV2" s="156"/>
      <c r="DW2" s="156"/>
      <c r="DX2" s="156"/>
      <c r="DY2" s="156"/>
      <c r="DZ2" s="156"/>
      <c r="EA2" s="156"/>
      <c r="EB2" s="156"/>
      <c r="EC2" s="156"/>
      <c r="ED2" s="156"/>
      <c r="EE2" s="156"/>
      <c r="EF2" s="156"/>
      <c r="EG2" s="156"/>
      <c r="EH2" s="156"/>
      <c r="EI2" s="156"/>
      <c r="EJ2" s="156"/>
      <c r="EK2" s="156"/>
      <c r="EL2" s="156"/>
      <c r="EM2" s="156"/>
      <c r="EN2" s="156"/>
      <c r="EO2" s="156"/>
      <c r="EP2" s="156"/>
      <c r="EQ2" s="156"/>
      <c r="ER2" s="156"/>
      <c r="ES2" s="156"/>
      <c r="ET2" s="156"/>
      <c r="EU2" s="156"/>
      <c r="EV2" s="156"/>
      <c r="EW2" s="156"/>
      <c r="EX2" s="156"/>
      <c r="EY2" s="156"/>
      <c r="EZ2" s="156"/>
      <c r="FA2" s="156"/>
      <c r="FB2" s="156"/>
      <c r="FC2" s="156"/>
      <c r="FD2" s="156"/>
      <c r="FE2" s="156"/>
      <c r="FF2" s="156"/>
      <c r="FG2" s="156"/>
      <c r="FH2" s="156"/>
      <c r="FI2" s="156"/>
      <c r="FJ2" s="156"/>
      <c r="FK2" s="156"/>
      <c r="FL2" s="156"/>
      <c r="FM2" s="156"/>
      <c r="FN2" s="156"/>
      <c r="FO2" s="156"/>
      <c r="FP2" s="156"/>
      <c r="FQ2" s="156"/>
      <c r="FR2" s="156"/>
      <c r="FS2" s="156"/>
      <c r="FT2" s="156"/>
      <c r="FU2" s="156"/>
    </row>
    <row r="3" spans="1:236" s="163" customFormat="1" ht="20.25" customHeight="1" x14ac:dyDescent="0.25">
      <c r="A3" s="1219"/>
      <c r="B3" s="1220"/>
      <c r="C3" s="1230">
        <v>1</v>
      </c>
      <c r="D3" s="1230"/>
      <c r="E3" s="1230"/>
      <c r="F3" s="1230"/>
      <c r="G3" s="1230">
        <v>2</v>
      </c>
      <c r="H3" s="1230"/>
      <c r="I3" s="1230"/>
      <c r="J3" s="1230"/>
      <c r="K3" s="1230">
        <v>3</v>
      </c>
      <c r="L3" s="1230"/>
      <c r="M3" s="1230"/>
      <c r="N3" s="1233"/>
      <c r="O3" s="1234"/>
      <c r="P3" s="1234"/>
      <c r="Q3" s="1234"/>
      <c r="R3" s="1234"/>
      <c r="S3" s="1158"/>
      <c r="T3" s="1158"/>
      <c r="U3" s="1158"/>
      <c r="V3" s="1158"/>
      <c r="W3" s="1158"/>
      <c r="X3" s="1158"/>
      <c r="Y3" s="1158"/>
      <c r="Z3" s="1158"/>
      <c r="AA3" s="64"/>
      <c r="AB3" s="64"/>
      <c r="AC3" s="166"/>
      <c r="AD3" s="64"/>
      <c r="AE3" s="64"/>
      <c r="AF3" s="166"/>
      <c r="AG3" s="64"/>
      <c r="AH3" s="64"/>
      <c r="AI3" s="64"/>
      <c r="AJ3" s="64"/>
      <c r="AK3" s="64"/>
      <c r="AL3" s="47"/>
      <c r="AM3" s="225"/>
      <c r="AN3" s="225"/>
      <c r="AO3" s="239"/>
      <c r="AP3" s="235"/>
      <c r="AQ3" s="70"/>
      <c r="AR3" s="70"/>
      <c r="AS3" s="70"/>
      <c r="AT3" s="46"/>
      <c r="AU3" s="60"/>
      <c r="AV3" s="70"/>
      <c r="AW3" s="70"/>
      <c r="AX3" s="70"/>
      <c r="AY3" s="70"/>
      <c r="AZ3" s="70"/>
      <c r="BA3" s="46"/>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row>
    <row r="4" spans="1:236" s="163" customFormat="1" ht="20.25" customHeight="1" x14ac:dyDescent="0.25">
      <c r="A4" s="1221" t="s">
        <v>946</v>
      </c>
      <c r="B4" s="1222"/>
      <c r="C4" s="1231" t="s">
        <v>514</v>
      </c>
      <c r="D4" s="1231"/>
      <c r="E4" s="1231"/>
      <c r="F4" s="1231"/>
      <c r="G4" s="1232" t="s">
        <v>515</v>
      </c>
      <c r="H4" s="1232"/>
      <c r="I4" s="1232"/>
      <c r="J4" s="1232"/>
      <c r="K4" s="1235" t="s">
        <v>710</v>
      </c>
      <c r="L4" s="1235"/>
      <c r="M4" s="1235"/>
      <c r="N4" s="1236"/>
      <c r="O4" s="1229"/>
      <c r="P4" s="1209"/>
      <c r="Q4" s="1209"/>
      <c r="R4" s="1209"/>
      <c r="S4" s="782"/>
      <c r="T4" s="782" t="s">
        <v>712</v>
      </c>
      <c r="U4" s="880"/>
      <c r="V4" s="880"/>
      <c r="W4" s="780"/>
      <c r="X4" s="780"/>
      <c r="Y4" s="780"/>
      <c r="Z4" s="780"/>
      <c r="AA4" s="67"/>
      <c r="AE4" s="277"/>
      <c r="AF4" s="277"/>
      <c r="AG4" s="277"/>
      <c r="AH4" s="277"/>
      <c r="AM4" s="225"/>
      <c r="AN4" s="225"/>
      <c r="AO4" s="234"/>
      <c r="AP4" s="235"/>
      <c r="AQ4" s="70"/>
      <c r="AR4" s="70"/>
      <c r="AS4" s="70"/>
      <c r="AT4" s="46"/>
      <c r="AU4" s="60"/>
      <c r="AV4" s="70"/>
      <c r="AW4" s="70"/>
      <c r="AX4" s="70"/>
      <c r="AY4" s="70"/>
      <c r="AZ4" s="50"/>
      <c r="BA4" s="46"/>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c r="CB4" s="170"/>
      <c r="CC4" s="170"/>
      <c r="CD4" s="170"/>
      <c r="CE4" s="170"/>
      <c r="CF4" s="170"/>
      <c r="CG4" s="170"/>
      <c r="CH4" s="170"/>
      <c r="CI4" s="170"/>
      <c r="CJ4" s="170"/>
      <c r="CK4" s="170"/>
      <c r="CL4" s="170"/>
      <c r="CM4" s="170"/>
      <c r="CN4" s="170"/>
      <c r="CO4" s="170"/>
      <c r="CP4" s="170"/>
      <c r="CQ4" s="170"/>
      <c r="CR4" s="170"/>
      <c r="CS4" s="170"/>
      <c r="CT4" s="170"/>
      <c r="CU4" s="170"/>
      <c r="CV4" s="170"/>
      <c r="CW4" s="170"/>
      <c r="CX4" s="170"/>
      <c r="CY4" s="170"/>
      <c r="CZ4" s="170"/>
      <c r="DA4" s="170"/>
      <c r="DB4" s="170"/>
      <c r="DC4" s="170"/>
      <c r="DD4" s="170"/>
      <c r="DE4" s="170"/>
      <c r="DF4" s="170"/>
      <c r="DG4" s="170"/>
      <c r="DH4" s="170"/>
      <c r="DI4" s="170"/>
      <c r="DJ4" s="170"/>
      <c r="DK4" s="170"/>
      <c r="DL4" s="170"/>
      <c r="DM4" s="170"/>
      <c r="DN4" s="170"/>
      <c r="DO4" s="170"/>
      <c r="DP4" s="170"/>
      <c r="DQ4" s="170"/>
      <c r="DR4" s="170"/>
      <c r="DS4" s="170"/>
      <c r="DT4" s="170"/>
      <c r="DU4" s="170"/>
      <c r="DV4" s="170"/>
      <c r="DW4" s="170"/>
      <c r="DX4" s="170"/>
      <c r="DY4" s="170"/>
      <c r="DZ4" s="170"/>
      <c r="EA4" s="170"/>
      <c r="EB4" s="170"/>
      <c r="EC4" s="170"/>
      <c r="ED4" s="170"/>
      <c r="EE4" s="170"/>
      <c r="EF4" s="170"/>
      <c r="EG4" s="170"/>
      <c r="EH4" s="170"/>
      <c r="EI4" s="170"/>
      <c r="EJ4" s="170"/>
      <c r="EK4" s="170"/>
      <c r="EL4" s="170"/>
      <c r="EM4" s="170"/>
      <c r="EN4" s="170"/>
      <c r="EO4" s="170"/>
      <c r="EP4" s="170"/>
      <c r="EQ4" s="170"/>
      <c r="ER4" s="170"/>
      <c r="ES4" s="170"/>
      <c r="ET4" s="170"/>
      <c r="EU4" s="170"/>
      <c r="EV4" s="170"/>
      <c r="EW4" s="170"/>
      <c r="EX4" s="170"/>
      <c r="EY4" s="170"/>
      <c r="EZ4" s="170"/>
      <c r="FA4" s="170"/>
      <c r="FB4" s="170"/>
      <c r="FC4" s="170"/>
      <c r="FD4" s="170"/>
      <c r="FE4" s="170"/>
      <c r="FF4" s="170"/>
      <c r="FG4" s="170"/>
      <c r="FH4" s="170"/>
      <c r="FI4" s="170"/>
      <c r="FJ4" s="170"/>
      <c r="FK4" s="170"/>
      <c r="FL4" s="170"/>
      <c r="FM4" s="170"/>
      <c r="FN4" s="170"/>
      <c r="FO4" s="170"/>
      <c r="FP4" s="170"/>
    </row>
    <row r="5" spans="1:236" s="163" customFormat="1" ht="20.25" customHeight="1" thickBot="1" x14ac:dyDescent="0.3">
      <c r="A5" s="1223" t="s">
        <v>947</v>
      </c>
      <c r="B5" s="1224"/>
      <c r="C5" s="1225" t="s">
        <v>516</v>
      </c>
      <c r="D5" s="1225"/>
      <c r="E5" s="1225"/>
      <c r="F5" s="1225"/>
      <c r="G5" s="1226" t="s">
        <v>517</v>
      </c>
      <c r="H5" s="1226"/>
      <c r="I5" s="1226"/>
      <c r="J5" s="1226"/>
      <c r="K5" s="1227" t="s">
        <v>711</v>
      </c>
      <c r="L5" s="1227"/>
      <c r="M5" s="1227"/>
      <c r="N5" s="1228"/>
      <c r="O5" s="1229"/>
      <c r="P5" s="1209"/>
      <c r="Q5" s="1209"/>
      <c r="R5" s="1209"/>
      <c r="S5" s="1194"/>
      <c r="T5" s="1194"/>
      <c r="U5" s="1194"/>
      <c r="V5" s="1194"/>
      <c r="W5" s="55"/>
      <c r="X5" s="55"/>
      <c r="Y5" s="67"/>
      <c r="Z5" s="67"/>
      <c r="AA5" s="67"/>
      <c r="AM5" s="225"/>
      <c r="AN5" s="225"/>
      <c r="AO5" s="234"/>
      <c r="AP5" s="235"/>
      <c r="AQ5" s="70"/>
      <c r="AR5" s="70"/>
      <c r="AS5" s="70"/>
      <c r="AT5" s="46"/>
      <c r="AU5" s="60"/>
      <c r="AV5" s="70"/>
      <c r="AW5" s="70"/>
      <c r="AX5" s="70"/>
      <c r="AY5" s="70"/>
      <c r="AZ5" s="50"/>
      <c r="BA5" s="46"/>
      <c r="BB5" s="170"/>
      <c r="BC5" s="170"/>
      <c r="BD5" s="170"/>
      <c r="BE5" s="170"/>
      <c r="BF5" s="170"/>
      <c r="BG5" s="170"/>
      <c r="BH5" s="170"/>
      <c r="BI5" s="170"/>
      <c r="BJ5" s="170"/>
      <c r="BK5" s="170"/>
      <c r="BL5" s="170"/>
      <c r="BM5" s="170"/>
      <c r="BN5" s="170"/>
      <c r="BO5" s="170"/>
      <c r="BP5" s="170"/>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c r="CO5" s="170"/>
      <c r="CP5" s="170"/>
      <c r="CQ5" s="170"/>
      <c r="CR5" s="170"/>
      <c r="CS5" s="170"/>
      <c r="CT5" s="170"/>
      <c r="CU5" s="170"/>
      <c r="CV5" s="170"/>
      <c r="CW5" s="170"/>
      <c r="CX5" s="170"/>
      <c r="CY5" s="170"/>
      <c r="CZ5" s="170"/>
      <c r="DA5" s="170"/>
      <c r="DB5" s="170"/>
      <c r="DC5" s="170"/>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70"/>
      <c r="FL5" s="170"/>
      <c r="FM5" s="170"/>
      <c r="FN5" s="170"/>
      <c r="FO5" s="170"/>
      <c r="FP5" s="170"/>
    </row>
    <row r="6" spans="1:236" s="163" customFormat="1" ht="20.25" customHeight="1" x14ac:dyDescent="0.25">
      <c r="A6" s="170"/>
      <c r="B6" s="170"/>
      <c r="C6" s="171"/>
      <c r="D6" s="171"/>
      <c r="E6" s="171"/>
      <c r="F6" s="171"/>
      <c r="G6" s="171"/>
      <c r="H6" s="171"/>
      <c r="I6" s="171"/>
      <c r="J6" s="171"/>
      <c r="K6" s="171"/>
      <c r="L6" s="171"/>
      <c r="M6" s="171"/>
      <c r="N6" s="171"/>
      <c r="O6" s="171"/>
      <c r="P6" s="171"/>
      <c r="Q6" s="171"/>
      <c r="R6" s="171"/>
      <c r="S6" s="67"/>
      <c r="T6" s="67"/>
      <c r="U6" s="83"/>
      <c r="V6" s="55"/>
      <c r="W6" s="55"/>
      <c r="X6" s="55"/>
      <c r="Y6" s="67"/>
      <c r="Z6" s="67"/>
      <c r="AA6" s="67"/>
      <c r="AM6" s="225"/>
      <c r="AN6" s="225"/>
      <c r="AO6" s="234"/>
      <c r="AP6" s="235"/>
      <c r="AQ6" s="70"/>
      <c r="AR6" s="70"/>
      <c r="AS6" s="70"/>
      <c r="AT6" s="46"/>
      <c r="AU6" s="60"/>
      <c r="AV6" s="70"/>
      <c r="AW6" s="70"/>
      <c r="AX6" s="70"/>
      <c r="AY6" s="70"/>
      <c r="AZ6" s="50"/>
      <c r="BA6" s="46"/>
      <c r="BB6" s="170"/>
      <c r="BC6" s="170"/>
      <c r="BD6" s="170"/>
      <c r="BE6" s="170"/>
      <c r="BF6" s="170"/>
      <c r="BG6" s="170"/>
      <c r="BH6" s="170"/>
      <c r="BI6" s="170"/>
      <c r="BJ6" s="170"/>
      <c r="BK6" s="170"/>
      <c r="BL6" s="170"/>
      <c r="BM6" s="170"/>
      <c r="BN6" s="170"/>
      <c r="BO6" s="170"/>
      <c r="BP6" s="170"/>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170"/>
      <c r="DQ6" s="170"/>
      <c r="DR6" s="170"/>
      <c r="DS6" s="170"/>
      <c r="DT6" s="170"/>
      <c r="DU6" s="170"/>
      <c r="DV6" s="170"/>
      <c r="DW6" s="170"/>
      <c r="DX6" s="170"/>
      <c r="DY6" s="170"/>
      <c r="DZ6" s="170"/>
      <c r="EA6" s="170"/>
      <c r="EB6" s="170"/>
      <c r="EC6" s="170"/>
      <c r="ED6" s="170"/>
      <c r="EE6" s="170"/>
      <c r="EF6" s="170"/>
      <c r="EG6" s="170"/>
      <c r="EH6" s="170"/>
      <c r="EI6" s="170"/>
      <c r="EJ6" s="170"/>
      <c r="EK6" s="170"/>
      <c r="EL6" s="170"/>
      <c r="EM6" s="170"/>
      <c r="EN6" s="170"/>
      <c r="EO6" s="170"/>
      <c r="EP6" s="170"/>
      <c r="EQ6" s="170"/>
      <c r="ER6" s="170"/>
      <c r="ES6" s="170"/>
      <c r="ET6" s="170"/>
      <c r="EU6" s="170"/>
      <c r="EV6" s="170"/>
      <c r="EW6" s="170"/>
      <c r="EX6" s="170"/>
      <c r="EY6" s="170"/>
      <c r="EZ6" s="170"/>
      <c r="FA6" s="170"/>
      <c r="FB6" s="170"/>
      <c r="FC6" s="170"/>
      <c r="FD6" s="170"/>
      <c r="FE6" s="170"/>
      <c r="FF6" s="170"/>
      <c r="FG6" s="170"/>
      <c r="FH6" s="170"/>
      <c r="FI6" s="170"/>
      <c r="FJ6" s="170"/>
      <c r="FK6" s="170"/>
      <c r="FL6" s="170"/>
      <c r="FM6" s="170"/>
      <c r="FN6" s="170"/>
      <c r="FO6" s="170"/>
      <c r="FP6" s="170"/>
    </row>
    <row r="7" spans="1:236" s="163" customFormat="1" ht="20.25" customHeight="1" x14ac:dyDescent="0.25">
      <c r="A7" s="216"/>
      <c r="B7" s="216"/>
      <c r="C7" s="171"/>
      <c r="D7" s="171"/>
      <c r="E7" s="171"/>
      <c r="F7" s="171"/>
      <c r="G7" s="171"/>
      <c r="H7" s="171"/>
      <c r="I7" s="171"/>
      <c r="J7" s="171"/>
      <c r="K7" s="171"/>
      <c r="L7" s="171"/>
      <c r="M7" s="171"/>
      <c r="N7" s="171"/>
      <c r="O7" s="171"/>
      <c r="P7" s="171"/>
      <c r="Q7" s="171"/>
      <c r="R7" s="171"/>
      <c r="S7" s="67"/>
      <c r="T7" s="67"/>
      <c r="U7" s="83"/>
      <c r="V7" s="55"/>
      <c r="W7" s="55"/>
      <c r="X7" s="55"/>
      <c r="Y7" s="67"/>
      <c r="Z7" s="67"/>
      <c r="AA7" s="67"/>
      <c r="AM7" s="225"/>
      <c r="AN7" s="225"/>
      <c r="AO7" s="234"/>
      <c r="AP7" s="235"/>
      <c r="AQ7" s="70"/>
      <c r="AR7" s="70"/>
      <c r="AS7" s="70"/>
      <c r="AT7" s="46"/>
      <c r="AU7" s="60"/>
      <c r="AV7" s="70"/>
      <c r="AW7" s="70"/>
      <c r="AX7" s="70"/>
      <c r="AY7" s="70"/>
      <c r="AZ7" s="50"/>
      <c r="BA7" s="46"/>
      <c r="BB7" s="216"/>
      <c r="BC7" s="216"/>
      <c r="BD7" s="216"/>
      <c r="BE7" s="216"/>
      <c r="BF7" s="216"/>
      <c r="BG7" s="216"/>
      <c r="BH7" s="216"/>
      <c r="BI7" s="216"/>
      <c r="BJ7" s="216"/>
      <c r="BK7" s="216"/>
      <c r="BL7" s="216"/>
      <c r="BM7" s="216"/>
      <c r="BN7" s="216"/>
      <c r="BO7" s="216"/>
      <c r="BP7" s="216"/>
      <c r="BQ7" s="216"/>
      <c r="BR7" s="216"/>
      <c r="BS7" s="216"/>
      <c r="BT7" s="216"/>
      <c r="BU7" s="216"/>
      <c r="BV7" s="216"/>
      <c r="BW7" s="216"/>
      <c r="BX7" s="216"/>
      <c r="BY7" s="216"/>
      <c r="BZ7" s="216"/>
      <c r="CA7" s="216"/>
      <c r="CB7" s="216"/>
      <c r="CC7" s="216"/>
      <c r="CD7" s="216"/>
      <c r="CE7" s="216"/>
      <c r="CF7" s="216"/>
      <c r="CG7" s="216"/>
      <c r="CH7" s="216"/>
      <c r="CI7" s="216"/>
      <c r="CJ7" s="216"/>
      <c r="CK7" s="216"/>
      <c r="CL7" s="216"/>
      <c r="CM7" s="216"/>
      <c r="CN7" s="216"/>
      <c r="CO7" s="216"/>
      <c r="CP7" s="216"/>
      <c r="CQ7" s="216"/>
      <c r="CR7" s="216"/>
      <c r="CS7" s="216"/>
      <c r="CT7" s="216"/>
      <c r="CU7" s="216"/>
      <c r="CV7" s="216"/>
      <c r="CW7" s="216"/>
      <c r="CX7" s="216"/>
      <c r="CY7" s="216"/>
      <c r="CZ7" s="216"/>
      <c r="DA7" s="216"/>
      <c r="DB7" s="216"/>
      <c r="DC7" s="216"/>
      <c r="DD7" s="216"/>
      <c r="DE7" s="216"/>
      <c r="DF7" s="216"/>
      <c r="DG7" s="216"/>
      <c r="DH7" s="216"/>
      <c r="DI7" s="216"/>
      <c r="DJ7" s="216"/>
      <c r="DK7" s="216"/>
      <c r="DL7" s="216"/>
      <c r="DM7" s="216"/>
      <c r="DN7" s="216"/>
      <c r="DO7" s="216"/>
      <c r="DP7" s="216"/>
      <c r="DQ7" s="216"/>
      <c r="DR7" s="216"/>
      <c r="DS7" s="216"/>
      <c r="DT7" s="216"/>
      <c r="DU7" s="216"/>
      <c r="DV7" s="216"/>
      <c r="DW7" s="216"/>
      <c r="DX7" s="216"/>
      <c r="DY7" s="216"/>
      <c r="DZ7" s="216"/>
      <c r="EA7" s="216"/>
      <c r="EB7" s="216"/>
      <c r="EC7" s="216"/>
      <c r="ED7" s="216"/>
      <c r="EE7" s="216"/>
      <c r="EF7" s="216"/>
      <c r="EG7" s="216"/>
      <c r="EH7" s="216"/>
      <c r="EI7" s="216"/>
      <c r="EJ7" s="216"/>
      <c r="EK7" s="216"/>
      <c r="EL7" s="216"/>
      <c r="EM7" s="216"/>
      <c r="EN7" s="216"/>
      <c r="EO7" s="216"/>
      <c r="EP7" s="216"/>
      <c r="EQ7" s="216"/>
      <c r="ER7" s="216"/>
      <c r="ES7" s="216"/>
      <c r="ET7" s="216"/>
      <c r="EU7" s="216"/>
      <c r="EV7" s="216"/>
      <c r="EW7" s="216"/>
      <c r="EX7" s="216"/>
      <c r="EY7" s="216"/>
      <c r="EZ7" s="216"/>
      <c r="FA7" s="216"/>
      <c r="FB7" s="216"/>
      <c r="FC7" s="216"/>
      <c r="FD7" s="216"/>
      <c r="FE7" s="216"/>
      <c r="FF7" s="216"/>
      <c r="FG7" s="216"/>
      <c r="FH7" s="216"/>
      <c r="FI7" s="216"/>
      <c r="FJ7" s="216"/>
      <c r="FK7" s="216"/>
      <c r="FL7" s="216"/>
      <c r="FM7" s="216"/>
      <c r="FN7" s="216"/>
      <c r="FO7" s="216"/>
      <c r="FP7" s="216"/>
    </row>
    <row r="8" spans="1:236" ht="20.25" customHeight="1" x14ac:dyDescent="0.25">
      <c r="A8" s="162" t="s">
        <v>737</v>
      </c>
      <c r="B8" s="59"/>
      <c r="C8" s="59"/>
      <c r="D8" s="59"/>
      <c r="E8" s="76"/>
      <c r="F8" s="76"/>
      <c r="G8" s="76"/>
      <c r="H8" s="76"/>
      <c r="I8" s="76"/>
      <c r="J8" s="76"/>
      <c r="K8" s="76"/>
      <c r="L8" s="76"/>
      <c r="M8" s="59"/>
      <c r="N8" s="59"/>
      <c r="O8" s="59"/>
      <c r="P8" s="59"/>
      <c r="Q8" s="645"/>
      <c r="R8" s="59"/>
      <c r="S8" s="59"/>
      <c r="T8" s="59"/>
      <c r="U8" s="76"/>
      <c r="V8" s="76"/>
      <c r="W8" s="76"/>
      <c r="X8" s="76"/>
      <c r="Y8" s="76"/>
      <c r="Z8" s="76"/>
      <c r="AA8" s="167"/>
      <c r="AB8" s="167"/>
      <c r="AC8" s="59"/>
      <c r="AD8" s="59"/>
      <c r="AE8" s="59"/>
      <c r="AF8" s="59"/>
      <c r="AG8" s="54"/>
      <c r="AH8" s="54"/>
      <c r="AI8" s="55"/>
      <c r="AJ8" s="51"/>
      <c r="AK8" s="74"/>
      <c r="AL8" s="81"/>
      <c r="AO8" s="234"/>
      <c r="AP8" s="240"/>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row>
    <row r="9" spans="1:236" ht="20.25" customHeight="1" thickBot="1" x14ac:dyDescent="0.3">
      <c r="A9" s="162"/>
      <c r="G9" s="221"/>
      <c r="H9" s="163"/>
      <c r="I9" s="163"/>
      <c r="J9" s="163"/>
      <c r="K9" s="163"/>
      <c r="L9" s="76"/>
      <c r="M9" s="59"/>
      <c r="N9" s="59"/>
      <c r="O9" s="59"/>
      <c r="P9" s="59"/>
      <c r="Q9" s="59"/>
      <c r="R9" s="59"/>
      <c r="S9" s="59"/>
      <c r="T9" s="59"/>
      <c r="U9" s="76"/>
      <c r="V9" s="76"/>
      <c r="W9" s="76"/>
      <c r="X9" s="76"/>
      <c r="Y9" s="76"/>
      <c r="Z9" s="76"/>
      <c r="AA9" s="167"/>
      <c r="AB9" s="167"/>
      <c r="AC9" s="59"/>
      <c r="AD9" s="59"/>
      <c r="AE9" s="59"/>
      <c r="AF9" s="59"/>
      <c r="AG9" s="54"/>
      <c r="AH9" s="54"/>
      <c r="AI9" s="55"/>
      <c r="AJ9" s="51"/>
      <c r="AK9" s="74"/>
      <c r="AL9" s="11"/>
      <c r="AO9" s="234"/>
      <c r="AP9" s="240"/>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row>
    <row r="10" spans="1:236" ht="20.25" customHeight="1" x14ac:dyDescent="0.25">
      <c r="A10" s="1219"/>
      <c r="B10" s="1220"/>
      <c r="C10" s="1239">
        <v>1</v>
      </c>
      <c r="D10" s="1239"/>
      <c r="E10" s="1239"/>
      <c r="F10" s="1239"/>
      <c r="G10" s="1239">
        <v>2</v>
      </c>
      <c r="H10" s="1239"/>
      <c r="I10" s="1239"/>
      <c r="J10" s="1239"/>
      <c r="K10" s="1239">
        <v>3</v>
      </c>
      <c r="L10" s="1239"/>
      <c r="M10" s="1239"/>
      <c r="N10" s="1239"/>
      <c r="O10" s="1239">
        <v>4</v>
      </c>
      <c r="P10" s="1239"/>
      <c r="Q10" s="1239"/>
      <c r="R10" s="1240"/>
      <c r="S10" s="796"/>
      <c r="T10" s="796"/>
      <c r="U10" s="796"/>
      <c r="V10" s="796"/>
      <c r="W10" s="79"/>
      <c r="X10" s="78"/>
      <c r="Y10" s="78"/>
      <c r="Z10" s="799"/>
      <c r="AA10" s="799"/>
      <c r="AB10" s="168"/>
      <c r="AC10" s="168"/>
      <c r="AD10" s="168"/>
      <c r="AE10" s="168"/>
      <c r="AF10" s="168"/>
      <c r="AG10" s="54"/>
      <c r="AH10" s="54"/>
      <c r="AI10" s="54"/>
      <c r="AJ10" s="54"/>
      <c r="AK10" s="54"/>
      <c r="AL10" s="54"/>
      <c r="AO10" s="240"/>
      <c r="AP10" s="241"/>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GN10" s="9"/>
      <c r="GO10" s="9"/>
      <c r="GP10" s="9"/>
      <c r="GQ10" s="9"/>
      <c r="GR10" s="9"/>
      <c r="GS10" s="9"/>
      <c r="GT10" s="9"/>
    </row>
    <row r="11" spans="1:236" ht="20.25" customHeight="1" x14ac:dyDescent="0.25">
      <c r="A11" s="1221" t="s">
        <v>948</v>
      </c>
      <c r="B11" s="1222"/>
      <c r="C11" s="1237" t="s">
        <v>510</v>
      </c>
      <c r="D11" s="1237"/>
      <c r="E11" s="1237"/>
      <c r="F11" s="1237"/>
      <c r="G11" s="1237" t="s">
        <v>511</v>
      </c>
      <c r="H11" s="1237"/>
      <c r="I11" s="1237"/>
      <c r="J11" s="1237"/>
      <c r="K11" s="1237" t="s">
        <v>512</v>
      </c>
      <c r="L11" s="1237"/>
      <c r="M11" s="1237"/>
      <c r="N11" s="1237"/>
      <c r="O11" s="1237" t="s">
        <v>524</v>
      </c>
      <c r="P11" s="1237"/>
      <c r="Q11" s="1237"/>
      <c r="R11" s="1238"/>
      <c r="S11" s="783"/>
      <c r="T11" s="783"/>
      <c r="U11" s="782" t="s">
        <v>712</v>
      </c>
      <c r="V11" s="783"/>
      <c r="W11" s="221"/>
      <c r="X11" s="221"/>
      <c r="Y11" s="221"/>
      <c r="Z11" s="49"/>
      <c r="AA11" s="49"/>
      <c r="AB11" s="55"/>
      <c r="AC11" s="67"/>
      <c r="AD11" s="67"/>
      <c r="AE11" s="55"/>
      <c r="AF11" s="55"/>
      <c r="AG11" s="55"/>
      <c r="AH11" s="54"/>
      <c r="AI11" s="54"/>
      <c r="AJ11" s="54"/>
      <c r="AK11" s="159"/>
      <c r="AL11" s="159"/>
      <c r="AO11" s="242"/>
      <c r="AP11" s="241"/>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row>
    <row r="12" spans="1:236" ht="20.25" customHeight="1" thickBot="1" x14ac:dyDescent="0.3">
      <c r="A12" s="1223" t="s">
        <v>949</v>
      </c>
      <c r="B12" s="1224"/>
      <c r="C12" s="1227" t="s">
        <v>513</v>
      </c>
      <c r="D12" s="1227"/>
      <c r="E12" s="1227"/>
      <c r="F12" s="1227"/>
      <c r="G12" s="1227" t="s">
        <v>525</v>
      </c>
      <c r="H12" s="1227"/>
      <c r="I12" s="1227"/>
      <c r="J12" s="1227"/>
      <c r="K12" s="1227" t="s">
        <v>526</v>
      </c>
      <c r="L12" s="1227"/>
      <c r="M12" s="1227"/>
      <c r="N12" s="1227"/>
      <c r="O12" s="1227" t="s">
        <v>527</v>
      </c>
      <c r="P12" s="1227"/>
      <c r="Q12" s="1227"/>
      <c r="R12" s="1228"/>
      <c r="S12" s="783"/>
      <c r="T12" s="783"/>
      <c r="U12" s="783"/>
      <c r="V12" s="783"/>
      <c r="W12" s="159"/>
      <c r="X12" s="159"/>
      <c r="Y12" s="159"/>
      <c r="Z12" s="82"/>
      <c r="AA12" s="82"/>
      <c r="AB12" s="82"/>
      <c r="AC12" s="82"/>
      <c r="AD12" s="82"/>
      <c r="AE12" s="82"/>
      <c r="AF12" s="82"/>
      <c r="AG12" s="82"/>
      <c r="AH12" s="82"/>
      <c r="AI12" s="82"/>
      <c r="AJ12" s="82"/>
      <c r="AK12" s="81"/>
      <c r="AL12" s="81"/>
      <c r="AO12" s="234"/>
      <c r="AP12" s="243"/>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row>
    <row r="13" spans="1:236" ht="20.25" customHeight="1" x14ac:dyDescent="0.25">
      <c r="A13" s="82"/>
      <c r="B13" s="82"/>
      <c r="C13" s="82"/>
      <c r="G13" s="82"/>
      <c r="K13" s="82"/>
      <c r="M13" s="55"/>
      <c r="N13" s="55"/>
      <c r="O13" s="82"/>
      <c r="P13" s="67"/>
      <c r="Q13" s="55"/>
      <c r="R13" s="54"/>
      <c r="S13" s="82"/>
      <c r="T13" s="54"/>
      <c r="U13" s="55"/>
      <c r="V13" s="165"/>
      <c r="W13" s="159"/>
      <c r="X13" s="159"/>
      <c r="Y13" s="55"/>
      <c r="Z13" s="82"/>
      <c r="AA13" s="82"/>
      <c r="AB13" s="82"/>
      <c r="AC13" s="82"/>
      <c r="AD13" s="82"/>
      <c r="AE13" s="82"/>
      <c r="AF13" s="82"/>
      <c r="AG13" s="82"/>
      <c r="AH13" s="82"/>
      <c r="AI13" s="82"/>
      <c r="AJ13" s="82"/>
      <c r="AK13" s="81"/>
      <c r="AL13" s="81"/>
      <c r="AO13" s="216"/>
      <c r="AP13" s="45"/>
      <c r="AQ13" s="71"/>
      <c r="AR13" s="70"/>
      <c r="AS13" s="71"/>
      <c r="AT13" s="80"/>
      <c r="AU13" s="54"/>
      <c r="AV13" s="54"/>
      <c r="AW13" s="54"/>
      <c r="AX13" s="54"/>
      <c r="AY13" s="54"/>
      <c r="AZ13" s="54"/>
      <c r="BA13" s="54"/>
      <c r="BL13" s="45"/>
      <c r="BM13" s="45"/>
      <c r="BN13" s="45"/>
      <c r="BO13" s="45"/>
      <c r="BP13" s="45"/>
      <c r="BQ13" s="45"/>
      <c r="BR13" s="45"/>
      <c r="BS13" s="45"/>
      <c r="GD13" s="9"/>
      <c r="GE13" s="9"/>
      <c r="GF13" s="9"/>
      <c r="GG13" s="9"/>
      <c r="GH13" s="9"/>
      <c r="GI13" s="9"/>
      <c r="GJ13" s="9"/>
      <c r="GK13" s="9"/>
      <c r="GL13" s="9"/>
      <c r="GM13" s="9"/>
      <c r="GN13" s="9"/>
      <c r="GO13" s="9"/>
      <c r="GP13" s="9"/>
      <c r="GQ13" s="9"/>
      <c r="GR13" s="9"/>
      <c r="GS13" s="9"/>
      <c r="GT13" s="9"/>
    </row>
    <row r="14" spans="1:236" ht="20.25" customHeight="1" x14ac:dyDescent="0.25">
      <c r="A14" s="162"/>
      <c r="B14" s="59"/>
      <c r="C14" s="59"/>
      <c r="D14" s="59"/>
      <c r="E14" s="76"/>
      <c r="F14" s="76"/>
      <c r="G14" s="76"/>
      <c r="H14" s="76"/>
      <c r="I14" s="76"/>
      <c r="J14" s="76"/>
      <c r="K14" s="76"/>
      <c r="L14" s="76"/>
      <c r="M14" s="59"/>
      <c r="N14" s="59"/>
      <c r="O14" s="59"/>
      <c r="P14" s="59"/>
      <c r="Q14" s="645"/>
      <c r="R14" s="59"/>
      <c r="S14" s="59"/>
      <c r="T14" s="59"/>
      <c r="U14" s="76"/>
      <c r="V14" s="76"/>
      <c r="W14" s="76"/>
      <c r="X14" s="76"/>
      <c r="Y14" s="76"/>
      <c r="Z14" s="76"/>
      <c r="AA14" s="167"/>
      <c r="AB14" s="167"/>
      <c r="AC14" s="59"/>
      <c r="AD14" s="59"/>
      <c r="AE14" s="59"/>
      <c r="AF14" s="59"/>
      <c r="AG14" s="54"/>
      <c r="AH14" s="54"/>
      <c r="AI14" s="55"/>
      <c r="AJ14" s="81"/>
      <c r="AK14" s="81"/>
      <c r="AL14" s="81"/>
      <c r="AO14" s="216"/>
      <c r="AP14" s="45"/>
      <c r="AQ14" s="71"/>
      <c r="AR14" s="63"/>
      <c r="AS14" s="48"/>
      <c r="AT14" s="80"/>
      <c r="AU14" s="54"/>
      <c r="AV14" s="54"/>
      <c r="AW14" s="54"/>
      <c r="AX14" s="54"/>
      <c r="AY14" s="54"/>
      <c r="AZ14" s="54"/>
      <c r="BA14" s="54"/>
      <c r="BL14" s="45"/>
      <c r="BM14" s="45"/>
      <c r="BN14" s="45"/>
      <c r="BO14" s="45"/>
      <c r="BP14" s="45"/>
      <c r="BQ14" s="45"/>
      <c r="BR14" s="45"/>
      <c r="BS14" s="45"/>
      <c r="GD14" s="9"/>
      <c r="GE14" s="9"/>
      <c r="GF14" s="9"/>
      <c r="GG14" s="9"/>
      <c r="GH14" s="9"/>
      <c r="GI14" s="9"/>
      <c r="GJ14" s="9"/>
      <c r="GK14" s="9"/>
      <c r="GL14" s="9"/>
      <c r="GM14" s="9"/>
      <c r="GN14" s="9"/>
      <c r="GO14" s="9"/>
      <c r="GP14" s="9"/>
      <c r="GQ14" s="9"/>
      <c r="GR14" s="9"/>
      <c r="GS14" s="9"/>
      <c r="GT14" s="9"/>
    </row>
    <row r="15" spans="1:236" ht="20.25" customHeight="1" x14ac:dyDescent="0.25">
      <c r="A15" s="162"/>
      <c r="B15" s="59"/>
      <c r="C15" s="59"/>
      <c r="D15" s="59"/>
      <c r="E15" s="76"/>
      <c r="F15" s="76"/>
      <c r="G15" s="76"/>
      <c r="H15" s="76"/>
      <c r="I15" s="76"/>
      <c r="J15" s="76"/>
      <c r="K15" s="76"/>
      <c r="L15" s="76"/>
      <c r="M15" s="59"/>
      <c r="N15" s="59"/>
      <c r="O15" s="59"/>
      <c r="P15" s="59"/>
      <c r="Q15" s="59"/>
      <c r="R15" s="59"/>
      <c r="S15" s="59"/>
      <c r="T15" s="59"/>
      <c r="U15" s="76"/>
      <c r="V15" s="76"/>
      <c r="W15" s="76"/>
      <c r="X15" s="76"/>
      <c r="Y15" s="76"/>
      <c r="Z15" s="76"/>
      <c r="AA15" s="167"/>
      <c r="AB15" s="167"/>
      <c r="AC15" s="59"/>
      <c r="AD15" s="59"/>
      <c r="AE15" s="59"/>
      <c r="AF15" s="59"/>
      <c r="AG15" s="54"/>
      <c r="AH15" s="54"/>
      <c r="AI15" s="55"/>
      <c r="AJ15" s="221"/>
      <c r="AK15" s="11"/>
      <c r="AL15" s="11"/>
      <c r="AO15" s="216"/>
      <c r="AP15" s="45"/>
      <c r="AQ15" s="54"/>
      <c r="AR15" s="54"/>
      <c r="AS15" s="54"/>
      <c r="AT15" s="54"/>
      <c r="AU15" s="46"/>
      <c r="AV15" s="46"/>
      <c r="AW15" s="46"/>
      <c r="AX15" s="46"/>
      <c r="AY15" s="46"/>
      <c r="AZ15" s="46"/>
      <c r="BA15" s="46"/>
      <c r="BB15" s="45"/>
      <c r="BC15" s="45"/>
      <c r="BD15" s="45"/>
      <c r="BE15" s="45"/>
      <c r="BT15" s="9"/>
      <c r="BU15" s="9"/>
      <c r="BV15" s="9"/>
      <c r="BW15" s="9"/>
      <c r="BX15" s="9"/>
      <c r="BY15" s="9"/>
      <c r="BZ15" s="9"/>
      <c r="CA15" s="9"/>
      <c r="CB15" s="9"/>
      <c r="CC15" s="9"/>
      <c r="CD15" s="9"/>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row>
    <row r="16" spans="1:236" s="163" customFormat="1" ht="20.25" customHeight="1" x14ac:dyDescent="0.25">
      <c r="A16" s="162"/>
      <c r="B16" s="59"/>
      <c r="C16" s="59"/>
      <c r="D16" s="59"/>
      <c r="E16" s="76"/>
      <c r="F16" s="76"/>
      <c r="G16" s="76"/>
      <c r="H16" s="76"/>
      <c r="I16" s="76"/>
      <c r="J16" s="76"/>
      <c r="K16" s="76"/>
      <c r="L16" s="76"/>
      <c r="M16" s="59"/>
      <c r="N16" s="59"/>
      <c r="O16" s="59"/>
      <c r="P16" s="8"/>
      <c r="Q16" s="8"/>
      <c r="R16" s="8"/>
      <c r="S16" s="8"/>
      <c r="T16" s="8"/>
      <c r="U16" s="8"/>
      <c r="V16" s="8"/>
      <c r="W16" s="79"/>
      <c r="X16" s="78"/>
      <c r="Y16" s="78"/>
      <c r="Z16" s="1207"/>
      <c r="AA16" s="1207"/>
      <c r="AB16" s="168"/>
      <c r="AC16" s="168"/>
      <c r="AD16" s="168"/>
      <c r="AE16" s="168"/>
      <c r="AF16" s="168"/>
      <c r="AG16" s="54"/>
      <c r="AH16" s="54"/>
      <c r="AI16" s="54"/>
      <c r="AJ16" s="221"/>
      <c r="AK16" s="221"/>
      <c r="AL16" s="221"/>
      <c r="AM16" s="225"/>
      <c r="AN16" s="225"/>
      <c r="AO16" s="216"/>
      <c r="AP16" s="45"/>
      <c r="AQ16" s="54"/>
      <c r="AR16" s="54"/>
      <c r="AS16" s="54"/>
      <c r="AT16" s="54"/>
      <c r="AU16" s="46"/>
      <c r="AV16" s="46"/>
      <c r="AW16" s="46"/>
      <c r="AX16" s="46"/>
      <c r="AY16" s="46"/>
      <c r="AZ16" s="46"/>
      <c r="BA16" s="46"/>
      <c r="BB16" s="216"/>
      <c r="BC16" s="216"/>
      <c r="BD16" s="216"/>
      <c r="BE16" s="216"/>
      <c r="CE16" s="216"/>
      <c r="CF16" s="216"/>
      <c r="CG16" s="216"/>
      <c r="CH16" s="216"/>
      <c r="CI16" s="216"/>
      <c r="CJ16" s="216"/>
      <c r="CK16" s="216"/>
      <c r="CL16" s="216"/>
      <c r="CM16" s="216"/>
      <c r="CN16" s="216"/>
      <c r="CO16" s="216"/>
      <c r="CP16" s="216"/>
      <c r="CQ16" s="216"/>
      <c r="CR16" s="216"/>
      <c r="CS16" s="216"/>
      <c r="CT16" s="216"/>
      <c r="CU16" s="216"/>
      <c r="CV16" s="216"/>
      <c r="CW16" s="216"/>
      <c r="CX16" s="216"/>
      <c r="CY16" s="216"/>
      <c r="CZ16" s="216"/>
      <c r="DA16" s="216"/>
      <c r="DB16" s="216"/>
      <c r="DC16" s="216"/>
      <c r="DD16" s="216"/>
      <c r="DE16" s="216"/>
      <c r="DF16" s="216"/>
      <c r="DG16" s="216"/>
      <c r="DH16" s="216"/>
      <c r="DI16" s="216"/>
      <c r="DJ16" s="216"/>
      <c r="DK16" s="216"/>
      <c r="DL16" s="216"/>
      <c r="DM16" s="216"/>
      <c r="DN16" s="216"/>
      <c r="DO16" s="216"/>
      <c r="DP16" s="216"/>
      <c r="DQ16" s="216"/>
      <c r="DR16" s="216"/>
      <c r="DS16" s="216"/>
      <c r="DT16" s="216"/>
      <c r="DU16" s="216"/>
      <c r="DV16" s="216"/>
      <c r="DW16" s="216"/>
      <c r="DX16" s="216"/>
      <c r="DY16" s="216"/>
      <c r="DZ16" s="216"/>
      <c r="EA16" s="216"/>
      <c r="EB16" s="216"/>
      <c r="EC16" s="216"/>
      <c r="ED16" s="216"/>
      <c r="EE16" s="216"/>
      <c r="EF16" s="216"/>
      <c r="EG16" s="216"/>
      <c r="EH16" s="216"/>
      <c r="EI16" s="216"/>
      <c r="EJ16" s="216"/>
      <c r="EK16" s="216"/>
      <c r="EL16" s="216"/>
      <c r="EM16" s="216"/>
      <c r="EN16" s="216"/>
      <c r="EO16" s="216"/>
      <c r="EP16" s="216"/>
      <c r="EQ16" s="216"/>
      <c r="ER16" s="216"/>
      <c r="ES16" s="216"/>
      <c r="ET16" s="216"/>
      <c r="EU16" s="216"/>
      <c r="EV16" s="216"/>
      <c r="EW16" s="216"/>
      <c r="EX16" s="216"/>
      <c r="EY16" s="216"/>
      <c r="EZ16" s="216"/>
      <c r="FA16" s="216"/>
      <c r="FB16" s="216"/>
      <c r="FC16" s="216"/>
      <c r="FD16" s="216"/>
      <c r="FE16" s="216"/>
      <c r="FF16" s="216"/>
      <c r="FG16" s="216"/>
      <c r="FH16" s="216"/>
      <c r="FI16" s="216"/>
      <c r="FJ16" s="216"/>
      <c r="FK16" s="216"/>
      <c r="FL16" s="216"/>
      <c r="FM16" s="216"/>
      <c r="FN16" s="216"/>
      <c r="FO16" s="216"/>
      <c r="FP16" s="216"/>
      <c r="FQ16" s="216"/>
      <c r="FR16" s="216"/>
      <c r="FS16" s="216"/>
      <c r="FT16" s="216"/>
      <c r="FU16" s="216"/>
      <c r="FV16" s="216"/>
      <c r="FW16" s="216"/>
      <c r="FX16" s="216"/>
      <c r="FY16" s="216"/>
      <c r="FZ16" s="216"/>
      <c r="GA16" s="216"/>
      <c r="GB16" s="216"/>
      <c r="GC16" s="216"/>
      <c r="GD16" s="216"/>
      <c r="GE16" s="216"/>
      <c r="GF16" s="216"/>
      <c r="GG16" s="216"/>
      <c r="GH16" s="216"/>
      <c r="GI16" s="216"/>
      <c r="GJ16" s="216"/>
      <c r="GK16" s="216"/>
      <c r="GL16" s="216"/>
      <c r="GM16" s="216"/>
      <c r="GN16" s="216"/>
      <c r="GO16" s="216"/>
      <c r="GP16" s="216"/>
      <c r="GQ16" s="216"/>
      <c r="GR16" s="216"/>
      <c r="GS16" s="216"/>
      <c r="GT16" s="216"/>
      <c r="GU16" s="216"/>
      <c r="GV16" s="216"/>
      <c r="GW16" s="216"/>
      <c r="GX16" s="216"/>
      <c r="GY16" s="216"/>
      <c r="GZ16" s="216"/>
      <c r="HA16" s="216"/>
      <c r="HB16" s="216"/>
      <c r="HC16" s="216"/>
      <c r="HD16" s="216"/>
      <c r="HE16" s="216"/>
      <c r="HF16" s="216"/>
      <c r="HG16" s="216"/>
      <c r="HH16" s="216"/>
      <c r="HI16" s="216"/>
      <c r="HJ16" s="216"/>
      <c r="HK16" s="216"/>
      <c r="HL16" s="216"/>
      <c r="HM16" s="216"/>
      <c r="HN16" s="216"/>
      <c r="HO16" s="216"/>
      <c r="HP16" s="216"/>
      <c r="HQ16" s="216"/>
      <c r="HR16" s="216"/>
      <c r="HS16" s="216"/>
      <c r="HT16" s="216"/>
      <c r="HU16" s="216"/>
      <c r="HV16" s="216"/>
      <c r="HW16" s="216"/>
      <c r="HX16" s="216"/>
      <c r="HY16" s="216"/>
      <c r="HZ16" s="216"/>
      <c r="IA16" s="216"/>
      <c r="IB16" s="216"/>
    </row>
    <row r="17" spans="1:252" s="163" customFormat="1" ht="20.25" customHeight="1" x14ac:dyDescent="0.25">
      <c r="A17" s="162"/>
      <c r="B17" s="59"/>
      <c r="C17" s="59"/>
      <c r="D17" s="59"/>
      <c r="E17" s="76"/>
      <c r="F17" s="76"/>
      <c r="G17" s="76"/>
      <c r="H17" s="76"/>
      <c r="I17" s="76"/>
      <c r="J17" s="76"/>
      <c r="K17" s="76"/>
      <c r="L17" s="76"/>
      <c r="M17" s="59"/>
      <c r="N17" s="59"/>
      <c r="O17" s="59"/>
      <c r="P17" s="216"/>
      <c r="Q17" s="216"/>
      <c r="R17" s="216"/>
      <c r="S17" s="216"/>
      <c r="T17" s="216"/>
      <c r="U17" s="216"/>
      <c r="V17" s="216"/>
      <c r="W17" s="216"/>
      <c r="X17" s="216"/>
      <c r="Y17" s="216"/>
      <c r="Z17" s="216"/>
      <c r="AA17" s="216"/>
      <c r="AB17" s="216"/>
      <c r="AC17" s="216"/>
      <c r="AD17" s="47"/>
      <c r="AE17" s="47"/>
      <c r="AF17" s="47"/>
      <c r="AG17" s="47"/>
      <c r="AH17" s="216"/>
      <c r="AI17" s="49"/>
      <c r="AJ17" s="49"/>
      <c r="AK17" s="216"/>
      <c r="AL17" s="216"/>
      <c r="AM17" s="225"/>
      <c r="AN17" s="225"/>
      <c r="AO17" s="234"/>
      <c r="AP17" s="235"/>
      <c r="AQ17" s="54"/>
      <c r="AR17" s="167"/>
      <c r="AS17" s="59"/>
      <c r="AT17" s="59"/>
      <c r="AU17" s="59"/>
      <c r="AV17" s="59"/>
      <c r="AW17" s="54"/>
      <c r="AX17" s="54"/>
      <c r="AY17" s="55"/>
      <c r="AZ17" s="51"/>
      <c r="BA17" s="74"/>
      <c r="BB17" s="52"/>
      <c r="BC17" s="216"/>
      <c r="BD17" s="216"/>
      <c r="BE17" s="216"/>
      <c r="BF17" s="216"/>
      <c r="BG17" s="216"/>
      <c r="BH17" s="216"/>
      <c r="BI17" s="216"/>
      <c r="BJ17" s="216"/>
      <c r="BR17" s="216"/>
      <c r="BU17" s="216"/>
      <c r="CU17" s="216"/>
      <c r="CV17" s="216"/>
      <c r="CW17" s="216"/>
      <c r="CX17" s="216"/>
      <c r="CY17" s="216"/>
      <c r="CZ17" s="216"/>
      <c r="DA17" s="216"/>
      <c r="DB17" s="216"/>
      <c r="DC17" s="216"/>
      <c r="DD17" s="216"/>
      <c r="DE17" s="216"/>
      <c r="DF17" s="216"/>
      <c r="DG17" s="216"/>
      <c r="DH17" s="216"/>
      <c r="DI17" s="216"/>
      <c r="DJ17" s="216"/>
      <c r="DK17" s="216"/>
      <c r="DL17" s="216"/>
      <c r="DM17" s="216"/>
      <c r="DN17" s="216"/>
      <c r="DO17" s="216"/>
      <c r="DP17" s="216"/>
      <c r="DQ17" s="216"/>
      <c r="DR17" s="216"/>
      <c r="DS17" s="216"/>
      <c r="DT17" s="216"/>
      <c r="DU17" s="216"/>
      <c r="DV17" s="216"/>
      <c r="DW17" s="216"/>
      <c r="DX17" s="216"/>
      <c r="DY17" s="216"/>
      <c r="DZ17" s="216"/>
      <c r="EA17" s="216"/>
      <c r="EB17" s="216"/>
      <c r="EC17" s="216"/>
      <c r="ED17" s="216"/>
      <c r="EE17" s="216"/>
      <c r="EF17" s="216"/>
      <c r="EG17" s="216"/>
      <c r="EH17" s="216"/>
      <c r="EI17" s="216"/>
      <c r="EJ17" s="216"/>
      <c r="EK17" s="216"/>
      <c r="EL17" s="216"/>
      <c r="EM17" s="216"/>
      <c r="EN17" s="216"/>
      <c r="EO17" s="216"/>
      <c r="EP17" s="216"/>
      <c r="EQ17" s="216"/>
      <c r="ER17" s="216"/>
      <c r="ES17" s="216"/>
      <c r="ET17" s="216"/>
      <c r="EU17" s="216"/>
      <c r="EV17" s="216"/>
      <c r="EW17" s="216"/>
      <c r="EX17" s="216"/>
      <c r="EY17" s="216"/>
      <c r="EZ17" s="216"/>
      <c r="FA17" s="216"/>
      <c r="FB17" s="216"/>
      <c r="FC17" s="216"/>
      <c r="FD17" s="216"/>
      <c r="FE17" s="216"/>
      <c r="FF17" s="216"/>
      <c r="FG17" s="216"/>
      <c r="FH17" s="216"/>
      <c r="FI17" s="216"/>
      <c r="FJ17" s="216"/>
      <c r="FK17" s="216"/>
      <c r="FL17" s="216"/>
      <c r="FM17" s="216"/>
      <c r="FN17" s="216"/>
      <c r="FO17" s="216"/>
      <c r="FP17" s="216"/>
      <c r="FQ17" s="216"/>
      <c r="FR17" s="216"/>
      <c r="FS17" s="216"/>
      <c r="FT17" s="216"/>
      <c r="FU17" s="216"/>
      <c r="FV17" s="216"/>
      <c r="FW17" s="216"/>
      <c r="FX17" s="216"/>
      <c r="FY17" s="216"/>
      <c r="FZ17" s="216"/>
      <c r="GA17" s="216"/>
      <c r="GB17" s="216"/>
      <c r="GC17" s="216"/>
      <c r="GD17" s="216"/>
      <c r="GE17" s="216"/>
      <c r="GF17" s="216"/>
      <c r="GG17" s="216"/>
      <c r="GH17" s="216"/>
      <c r="GI17" s="216"/>
      <c r="GJ17" s="216"/>
      <c r="GK17" s="216"/>
      <c r="GL17" s="216"/>
      <c r="GM17" s="216"/>
      <c r="GN17" s="216"/>
      <c r="GO17" s="216"/>
      <c r="GP17" s="216"/>
      <c r="GQ17" s="216"/>
      <c r="GR17" s="216"/>
      <c r="GS17" s="216"/>
      <c r="GT17" s="216"/>
      <c r="GU17" s="216"/>
      <c r="GV17" s="216"/>
      <c r="GW17" s="216"/>
      <c r="GX17" s="216"/>
      <c r="GY17" s="216"/>
      <c r="GZ17" s="216"/>
      <c r="HA17" s="216"/>
      <c r="HB17" s="216"/>
      <c r="HC17" s="216"/>
      <c r="HD17" s="216"/>
      <c r="HE17" s="216"/>
      <c r="HF17" s="216"/>
      <c r="HG17" s="216"/>
      <c r="HH17" s="216"/>
      <c r="HI17" s="216"/>
      <c r="HJ17" s="216"/>
      <c r="HK17" s="216"/>
      <c r="HL17" s="216"/>
      <c r="HM17" s="216"/>
      <c r="HN17" s="216"/>
      <c r="HO17" s="216"/>
      <c r="HP17" s="216"/>
      <c r="HQ17" s="216"/>
      <c r="HR17" s="216"/>
      <c r="HS17" s="216"/>
      <c r="HT17" s="216"/>
      <c r="HU17" s="216"/>
      <c r="HV17" s="216"/>
      <c r="HW17" s="216"/>
      <c r="HX17" s="216"/>
      <c r="HY17" s="216"/>
      <c r="HZ17" s="216"/>
      <c r="IA17" s="216"/>
      <c r="IB17" s="216"/>
      <c r="IC17" s="216"/>
      <c r="ID17" s="216"/>
      <c r="IE17" s="216"/>
      <c r="IF17" s="216"/>
      <c r="IG17" s="216"/>
      <c r="IH17" s="216"/>
      <c r="II17" s="216"/>
      <c r="IJ17" s="216"/>
      <c r="IK17" s="216"/>
      <c r="IL17" s="216"/>
      <c r="IM17" s="216"/>
      <c r="IN17" s="216"/>
      <c r="IO17" s="216"/>
      <c r="IP17" s="216"/>
      <c r="IQ17" s="216"/>
      <c r="IR17" s="216"/>
    </row>
    <row r="18" spans="1:252" s="163" customFormat="1" ht="20.25" customHeight="1" x14ac:dyDescent="0.25">
      <c r="A18" s="162"/>
      <c r="B18" s="59"/>
      <c r="C18" s="59"/>
      <c r="D18" s="59"/>
      <c r="E18" s="76"/>
      <c r="F18" s="76"/>
      <c r="G18" s="76"/>
      <c r="H18" s="76"/>
      <c r="I18" s="76"/>
      <c r="J18" s="76"/>
      <c r="K18" s="76"/>
      <c r="L18" s="76"/>
      <c r="M18" s="59"/>
      <c r="N18" s="59"/>
      <c r="O18" s="59"/>
      <c r="P18" s="59"/>
      <c r="Q18" s="645"/>
      <c r="R18" s="59"/>
      <c r="S18" s="59"/>
      <c r="T18" s="59"/>
      <c r="U18" s="76"/>
      <c r="V18" s="76"/>
      <c r="W18" s="76"/>
      <c r="X18" s="76"/>
      <c r="Y18" s="76"/>
      <c r="Z18" s="76"/>
      <c r="AA18" s="167"/>
      <c r="AB18" s="167"/>
      <c r="AC18" s="59"/>
      <c r="AD18" s="59"/>
      <c r="AE18" s="59"/>
      <c r="AF18" s="59"/>
      <c r="AG18" s="54"/>
      <c r="AH18" s="54"/>
      <c r="AI18" s="55"/>
      <c r="AJ18" s="51"/>
      <c r="AK18" s="74"/>
      <c r="AL18" s="81"/>
      <c r="AM18" s="225"/>
      <c r="AN18" s="225"/>
      <c r="AO18" s="234"/>
      <c r="AP18" s="240"/>
      <c r="AQ18" s="82"/>
      <c r="AR18" s="54"/>
      <c r="AS18" s="54"/>
      <c r="AT18" s="54"/>
      <c r="AU18" s="54"/>
      <c r="AV18" s="54"/>
      <c r="AW18" s="54"/>
      <c r="AX18" s="54"/>
      <c r="AY18" s="54"/>
      <c r="AZ18" s="54"/>
      <c r="BA18" s="216"/>
      <c r="BB18" s="216"/>
      <c r="BC18" s="216"/>
      <c r="BD18" s="216"/>
      <c r="BE18" s="216"/>
      <c r="BF18" s="216"/>
      <c r="BG18" s="216"/>
      <c r="BH18" s="216"/>
      <c r="BI18" s="216"/>
      <c r="BJ18" s="216"/>
      <c r="BR18" s="216"/>
      <c r="BU18" s="216"/>
      <c r="CU18" s="216"/>
      <c r="CV18" s="216"/>
      <c r="CW18" s="216"/>
      <c r="CX18" s="216"/>
      <c r="CY18" s="216"/>
      <c r="CZ18" s="216"/>
      <c r="DA18" s="216"/>
      <c r="DB18" s="216"/>
      <c r="DC18" s="216"/>
      <c r="DD18" s="216"/>
      <c r="DE18" s="216"/>
      <c r="DF18" s="216"/>
      <c r="DG18" s="216"/>
      <c r="DH18" s="216"/>
      <c r="DI18" s="216"/>
      <c r="DJ18" s="216"/>
      <c r="DK18" s="216"/>
      <c r="DL18" s="216"/>
      <c r="DM18" s="216"/>
      <c r="DN18" s="216"/>
      <c r="DO18" s="216"/>
      <c r="DP18" s="216"/>
      <c r="DQ18" s="216"/>
      <c r="DR18" s="216"/>
      <c r="DS18" s="216"/>
      <c r="DT18" s="216"/>
      <c r="DU18" s="216"/>
      <c r="DV18" s="216"/>
      <c r="DW18" s="216"/>
      <c r="DX18" s="216"/>
      <c r="DY18" s="216"/>
      <c r="DZ18" s="216"/>
      <c r="EA18" s="216"/>
      <c r="EB18" s="216"/>
      <c r="EC18" s="216"/>
      <c r="ED18" s="216"/>
      <c r="EE18" s="216"/>
      <c r="EF18" s="216"/>
      <c r="EG18" s="216"/>
      <c r="EH18" s="216"/>
      <c r="EI18" s="216"/>
      <c r="EJ18" s="216"/>
      <c r="EK18" s="216"/>
      <c r="EL18" s="216"/>
      <c r="EM18" s="216"/>
      <c r="EN18" s="216"/>
      <c r="EO18" s="216"/>
      <c r="EP18" s="216"/>
      <c r="EQ18" s="216"/>
      <c r="ER18" s="216"/>
      <c r="ES18" s="216"/>
      <c r="ET18" s="216"/>
      <c r="EU18" s="216"/>
      <c r="EV18" s="216"/>
      <c r="EW18" s="216"/>
      <c r="EX18" s="216"/>
      <c r="EY18" s="216"/>
      <c r="EZ18" s="216"/>
      <c r="FA18" s="216"/>
      <c r="FB18" s="216"/>
      <c r="FC18" s="216"/>
      <c r="FD18" s="216"/>
      <c r="FE18" s="216"/>
      <c r="FF18" s="216"/>
      <c r="FG18" s="216"/>
      <c r="FH18" s="216"/>
      <c r="FI18" s="216"/>
      <c r="FJ18" s="216"/>
      <c r="FK18" s="216"/>
      <c r="FL18" s="216"/>
      <c r="FM18" s="216"/>
      <c r="FN18" s="216"/>
      <c r="FO18" s="216"/>
      <c r="FP18" s="216"/>
      <c r="FQ18" s="216"/>
      <c r="FR18" s="216"/>
      <c r="FS18" s="216"/>
      <c r="FT18" s="216"/>
      <c r="FU18" s="216"/>
      <c r="FV18" s="216"/>
      <c r="FW18" s="216"/>
      <c r="FX18" s="216"/>
      <c r="FY18" s="216"/>
      <c r="FZ18" s="216"/>
      <c r="GA18" s="216"/>
      <c r="GB18" s="216"/>
      <c r="GC18" s="216"/>
      <c r="GD18" s="216"/>
      <c r="GE18" s="216"/>
      <c r="GF18" s="216"/>
      <c r="GG18" s="216"/>
      <c r="GH18" s="216"/>
      <c r="GI18" s="216"/>
      <c r="GJ18" s="216"/>
      <c r="GK18" s="216"/>
      <c r="GL18" s="216"/>
      <c r="GM18" s="216"/>
      <c r="GN18" s="216"/>
      <c r="GO18" s="216"/>
      <c r="GP18" s="216"/>
      <c r="GQ18" s="216"/>
      <c r="GR18" s="216"/>
      <c r="GS18" s="216"/>
      <c r="GT18" s="216"/>
      <c r="GU18" s="216"/>
      <c r="GV18" s="216"/>
      <c r="GW18" s="216"/>
      <c r="GX18" s="216"/>
      <c r="GY18" s="216"/>
      <c r="GZ18" s="216"/>
      <c r="HA18" s="216"/>
      <c r="HB18" s="216"/>
      <c r="HC18" s="216"/>
      <c r="HD18" s="216"/>
      <c r="HE18" s="216"/>
      <c r="HF18" s="216"/>
      <c r="HG18" s="216"/>
      <c r="HH18" s="216"/>
      <c r="HI18" s="216"/>
      <c r="HJ18" s="216"/>
      <c r="HK18" s="216"/>
      <c r="HL18" s="216"/>
      <c r="HM18" s="216"/>
      <c r="HN18" s="216"/>
      <c r="HO18" s="216"/>
      <c r="HP18" s="216"/>
      <c r="HQ18" s="216"/>
      <c r="HR18" s="216"/>
      <c r="HS18" s="216"/>
      <c r="HT18" s="216"/>
      <c r="HU18" s="216"/>
      <c r="HV18" s="216"/>
      <c r="HW18" s="216"/>
      <c r="HX18" s="216"/>
      <c r="HY18" s="216"/>
      <c r="HZ18" s="216"/>
      <c r="IA18" s="216"/>
      <c r="IB18" s="216"/>
      <c r="IC18" s="216"/>
      <c r="ID18" s="216"/>
      <c r="IE18" s="216"/>
      <c r="IF18" s="216"/>
      <c r="IG18" s="216"/>
      <c r="IH18" s="216"/>
      <c r="II18" s="216"/>
      <c r="IJ18" s="216"/>
      <c r="IK18" s="216"/>
      <c r="IL18" s="216"/>
      <c r="IM18" s="216"/>
      <c r="IN18" s="216"/>
      <c r="IO18" s="216"/>
      <c r="IP18" s="216"/>
      <c r="IQ18" s="216"/>
      <c r="IR18" s="216"/>
    </row>
    <row r="19" spans="1:252" s="163" customFormat="1" ht="20.25" customHeight="1" x14ac:dyDescent="0.25">
      <c r="A19" s="162" t="s">
        <v>354</v>
      </c>
      <c r="B19" s="59"/>
      <c r="C19" s="59"/>
      <c r="D19" s="59"/>
      <c r="E19" s="76"/>
      <c r="F19" s="76"/>
      <c r="G19" s="76"/>
      <c r="H19" s="76"/>
      <c r="I19" s="76"/>
      <c r="J19" s="76"/>
      <c r="K19" s="76"/>
      <c r="L19" s="76"/>
      <c r="M19" s="59"/>
      <c r="N19" s="59"/>
      <c r="O19" s="59"/>
      <c r="P19" s="59"/>
      <c r="Q19" s="59"/>
      <c r="R19" s="59"/>
      <c r="S19" s="59"/>
      <c r="T19" s="59"/>
      <c r="U19" s="76"/>
      <c r="V19" s="76"/>
      <c r="W19" s="76"/>
      <c r="X19" s="76"/>
      <c r="Y19" s="76"/>
      <c r="Z19" s="76"/>
      <c r="AA19" s="167"/>
      <c r="AB19" s="167"/>
      <c r="AC19" s="59"/>
      <c r="AD19" s="59"/>
      <c r="AE19" s="59"/>
      <c r="AF19" s="59"/>
      <c r="AG19" s="54"/>
      <c r="AH19" s="54"/>
      <c r="AI19" s="55"/>
      <c r="AJ19" s="51"/>
      <c r="AK19" s="74"/>
      <c r="AL19" s="11"/>
      <c r="AM19" s="225"/>
      <c r="AN19" s="225"/>
      <c r="AO19" s="234"/>
      <c r="AP19" s="240"/>
      <c r="AQ19" s="82"/>
      <c r="AR19" s="82"/>
      <c r="AS19" s="53"/>
      <c r="AT19" s="53"/>
      <c r="AU19" s="155"/>
      <c r="AV19" s="155"/>
      <c r="AW19" s="54"/>
      <c r="AX19" s="54"/>
      <c r="AY19" s="54"/>
      <c r="AZ19" s="54"/>
      <c r="BA19" s="216"/>
      <c r="BB19" s="216"/>
      <c r="BC19" s="216"/>
      <c r="BD19" s="81"/>
      <c r="BE19" s="216"/>
      <c r="BF19" s="216"/>
      <c r="BG19" s="216"/>
      <c r="BH19" s="216"/>
      <c r="BI19" s="216"/>
      <c r="BJ19" s="216"/>
      <c r="BR19" s="216"/>
      <c r="BU19" s="216"/>
      <c r="CU19" s="216"/>
      <c r="CV19" s="216"/>
      <c r="CW19" s="216"/>
      <c r="CX19" s="216"/>
      <c r="CY19" s="216"/>
      <c r="CZ19" s="216"/>
      <c r="DA19" s="216"/>
      <c r="DB19" s="216"/>
      <c r="DC19" s="216"/>
      <c r="DD19" s="216"/>
      <c r="DE19" s="216"/>
      <c r="DF19" s="216"/>
      <c r="DG19" s="216"/>
      <c r="DH19" s="216"/>
      <c r="DI19" s="216"/>
      <c r="DJ19" s="216"/>
      <c r="DK19" s="216"/>
      <c r="DL19" s="216"/>
      <c r="DM19" s="216"/>
      <c r="DN19" s="216"/>
      <c r="DO19" s="216"/>
      <c r="DP19" s="216"/>
      <c r="DQ19" s="216"/>
      <c r="DR19" s="216"/>
      <c r="DS19" s="216"/>
      <c r="DT19" s="216"/>
      <c r="DU19" s="216"/>
      <c r="DV19" s="216"/>
      <c r="DW19" s="216"/>
      <c r="DX19" s="216"/>
      <c r="DY19" s="216"/>
      <c r="DZ19" s="216"/>
      <c r="EA19" s="216"/>
      <c r="EB19" s="216"/>
      <c r="EC19" s="216"/>
      <c r="ED19" s="216"/>
      <c r="EE19" s="216"/>
      <c r="EF19" s="216"/>
      <c r="EG19" s="216"/>
      <c r="EH19" s="216"/>
      <c r="EI19" s="216"/>
      <c r="EJ19" s="216"/>
      <c r="EK19" s="216"/>
      <c r="EL19" s="216"/>
      <c r="EM19" s="216"/>
      <c r="EN19" s="216"/>
      <c r="EO19" s="216"/>
      <c r="EP19" s="216"/>
      <c r="EQ19" s="216"/>
      <c r="ER19" s="216"/>
      <c r="ES19" s="216"/>
      <c r="ET19" s="216"/>
      <c r="EU19" s="216"/>
      <c r="EV19" s="216"/>
      <c r="EW19" s="216"/>
      <c r="EX19" s="216"/>
      <c r="EY19" s="216"/>
      <c r="EZ19" s="216"/>
      <c r="FA19" s="216"/>
      <c r="FB19" s="216"/>
      <c r="FC19" s="216"/>
      <c r="FD19" s="216"/>
      <c r="FE19" s="216"/>
      <c r="FF19" s="216"/>
      <c r="FG19" s="216"/>
      <c r="FH19" s="216"/>
      <c r="FI19" s="216"/>
      <c r="FJ19" s="216"/>
      <c r="FK19" s="216"/>
      <c r="FL19" s="216"/>
      <c r="FM19" s="216"/>
      <c r="FN19" s="216"/>
      <c r="FO19" s="216"/>
      <c r="FP19" s="216"/>
      <c r="FQ19" s="216"/>
      <c r="FR19" s="216"/>
      <c r="FS19" s="216"/>
      <c r="FT19" s="216"/>
      <c r="FU19" s="216"/>
      <c r="FV19" s="216"/>
      <c r="FW19" s="216"/>
      <c r="FX19" s="216"/>
      <c r="FY19" s="216"/>
      <c r="FZ19" s="216"/>
      <c r="GA19" s="216"/>
      <c r="GB19" s="216"/>
      <c r="GC19" s="216"/>
      <c r="GD19" s="216"/>
      <c r="GE19" s="216"/>
      <c r="GF19" s="216"/>
      <c r="GG19" s="216"/>
      <c r="GH19" s="216"/>
      <c r="GI19" s="216"/>
      <c r="GJ19" s="216"/>
      <c r="GK19" s="216"/>
      <c r="GL19" s="216"/>
      <c r="GM19" s="216"/>
      <c r="GN19" s="216"/>
      <c r="GO19" s="216"/>
      <c r="GP19" s="216"/>
      <c r="GQ19" s="216"/>
      <c r="GR19" s="216"/>
      <c r="GS19" s="216"/>
      <c r="GT19" s="216"/>
      <c r="GU19" s="216"/>
      <c r="GV19" s="216"/>
      <c r="GW19" s="216"/>
      <c r="GX19" s="216"/>
      <c r="GY19" s="216"/>
      <c r="GZ19" s="216"/>
      <c r="HA19" s="216"/>
      <c r="HB19" s="216"/>
      <c r="HC19" s="216"/>
      <c r="HD19" s="216"/>
      <c r="HE19" s="216"/>
      <c r="HF19" s="216"/>
      <c r="HG19" s="216"/>
      <c r="HH19" s="216"/>
      <c r="HI19" s="216"/>
      <c r="HJ19" s="216"/>
      <c r="HK19" s="216"/>
      <c r="HL19" s="216"/>
      <c r="HM19" s="216"/>
      <c r="HN19" s="216"/>
      <c r="HO19" s="216"/>
      <c r="HP19" s="216"/>
      <c r="HQ19" s="216"/>
      <c r="HR19" s="216"/>
      <c r="HS19" s="216"/>
      <c r="HT19" s="216"/>
      <c r="HU19" s="216"/>
      <c r="HV19" s="216"/>
      <c r="HW19" s="216"/>
      <c r="HX19" s="216"/>
      <c r="HY19" s="216"/>
      <c r="HZ19" s="216"/>
      <c r="IA19" s="216"/>
      <c r="IB19" s="216"/>
      <c r="IC19" s="216"/>
      <c r="ID19" s="216"/>
      <c r="IE19" s="216"/>
      <c r="IF19" s="216"/>
      <c r="IG19" s="216"/>
      <c r="IH19" s="216"/>
      <c r="II19" s="216"/>
      <c r="IJ19" s="216"/>
      <c r="IK19" s="216"/>
      <c r="IL19" s="216"/>
      <c r="IM19" s="216"/>
      <c r="IN19" s="216"/>
      <c r="IO19" s="216"/>
      <c r="IP19" s="216"/>
      <c r="IQ19" s="216"/>
      <c r="IR19" s="216"/>
    </row>
    <row r="20" spans="1:252" s="163" customFormat="1" ht="20.25" customHeight="1" x14ac:dyDescent="0.25">
      <c r="A20" s="162" t="s">
        <v>558</v>
      </c>
      <c r="B20" s="59"/>
      <c r="C20" s="59"/>
      <c r="D20" s="59"/>
      <c r="E20" s="76"/>
      <c r="F20" s="76"/>
      <c r="G20" s="76"/>
      <c r="H20" s="76"/>
      <c r="I20" s="76"/>
      <c r="J20" s="76"/>
      <c r="K20" s="76"/>
      <c r="L20" s="76"/>
      <c r="M20" s="59"/>
      <c r="N20" s="59"/>
      <c r="O20" s="59"/>
      <c r="P20" s="8"/>
      <c r="Q20" s="8"/>
      <c r="R20" s="8"/>
      <c r="S20" s="8"/>
      <c r="T20" s="8"/>
      <c r="U20" s="8"/>
      <c r="V20" s="8"/>
      <c r="W20" s="79"/>
      <c r="X20" s="78"/>
      <c r="Y20" s="78"/>
      <c r="Z20" s="1207"/>
      <c r="AA20" s="1207"/>
      <c r="AB20" s="168"/>
      <c r="AC20" s="168"/>
      <c r="AD20" s="168"/>
      <c r="AE20" s="168"/>
      <c r="AF20" s="168"/>
      <c r="AG20" s="54"/>
      <c r="AH20" s="54"/>
      <c r="AI20" s="54"/>
      <c r="AJ20" s="221"/>
      <c r="AK20" s="221"/>
      <c r="AL20" s="221"/>
      <c r="AM20" s="225"/>
      <c r="AN20" s="225"/>
      <c r="AO20" s="216"/>
      <c r="AP20" s="45"/>
      <c r="AQ20" s="216"/>
      <c r="AR20" s="216"/>
      <c r="AS20" s="216"/>
      <c r="AT20" s="216"/>
      <c r="BB20" s="216"/>
      <c r="BE20" s="216"/>
      <c r="CE20" s="216"/>
      <c r="CF20" s="216"/>
      <c r="CG20" s="216"/>
      <c r="CH20" s="216"/>
      <c r="CI20" s="216"/>
      <c r="CJ20" s="216"/>
      <c r="CK20" s="216"/>
      <c r="CL20" s="216"/>
      <c r="CM20" s="216"/>
      <c r="CN20" s="216"/>
      <c r="CO20" s="216"/>
      <c r="CP20" s="216"/>
      <c r="CQ20" s="216"/>
      <c r="CR20" s="216"/>
      <c r="CS20" s="216"/>
      <c r="CT20" s="216"/>
      <c r="CU20" s="216"/>
      <c r="CV20" s="216"/>
      <c r="CW20" s="216"/>
      <c r="CX20" s="216"/>
      <c r="CY20" s="216"/>
      <c r="CZ20" s="216"/>
      <c r="DA20" s="216"/>
      <c r="DB20" s="216"/>
      <c r="DC20" s="216"/>
      <c r="DD20" s="216"/>
      <c r="DE20" s="216"/>
      <c r="DF20" s="216"/>
      <c r="DG20" s="216"/>
      <c r="DH20" s="216"/>
      <c r="DI20" s="216"/>
      <c r="DJ20" s="216"/>
      <c r="DK20" s="216"/>
      <c r="DL20" s="216"/>
      <c r="DM20" s="216"/>
      <c r="DN20" s="216"/>
      <c r="DO20" s="216"/>
      <c r="DP20" s="216"/>
      <c r="DQ20" s="216"/>
      <c r="DR20" s="216"/>
      <c r="DS20" s="216"/>
      <c r="DT20" s="216"/>
      <c r="DU20" s="216"/>
      <c r="DV20" s="216"/>
      <c r="DW20" s="216"/>
      <c r="DX20" s="216"/>
      <c r="DY20" s="216"/>
      <c r="DZ20" s="216"/>
      <c r="EA20" s="216"/>
      <c r="EB20" s="216"/>
      <c r="EC20" s="216"/>
      <c r="ED20" s="216"/>
      <c r="EE20" s="216"/>
      <c r="EF20" s="216"/>
      <c r="EG20" s="216"/>
      <c r="EH20" s="216"/>
      <c r="EI20" s="216"/>
      <c r="EJ20" s="216"/>
      <c r="EK20" s="216"/>
      <c r="EL20" s="216"/>
      <c r="EM20" s="216"/>
      <c r="EN20" s="216"/>
      <c r="EO20" s="216"/>
      <c r="EP20" s="216"/>
      <c r="EQ20" s="216"/>
      <c r="ER20" s="216"/>
      <c r="ES20" s="216"/>
      <c r="ET20" s="216"/>
      <c r="EU20" s="216"/>
      <c r="EV20" s="216"/>
      <c r="EW20" s="216"/>
      <c r="EX20" s="216"/>
      <c r="EY20" s="216"/>
      <c r="EZ20" s="216"/>
      <c r="FA20" s="216"/>
      <c r="FB20" s="216"/>
      <c r="FC20" s="216"/>
      <c r="FD20" s="216"/>
      <c r="FE20" s="216"/>
      <c r="FF20" s="216"/>
      <c r="FG20" s="216"/>
      <c r="FH20" s="216"/>
      <c r="FI20" s="216"/>
      <c r="FJ20" s="216"/>
      <c r="FK20" s="216"/>
      <c r="FL20" s="216"/>
      <c r="FM20" s="216"/>
      <c r="FN20" s="216"/>
      <c r="FO20" s="216"/>
      <c r="FP20" s="216"/>
      <c r="FQ20" s="216"/>
      <c r="FR20" s="216"/>
      <c r="FS20" s="216"/>
      <c r="FT20" s="216"/>
      <c r="FU20" s="216"/>
      <c r="FV20" s="216"/>
      <c r="FW20" s="216"/>
      <c r="FX20" s="216"/>
      <c r="FY20" s="216"/>
      <c r="FZ20" s="216"/>
      <c r="GA20" s="216"/>
      <c r="GB20" s="216"/>
      <c r="GC20" s="216"/>
      <c r="GD20" s="216"/>
      <c r="GE20" s="216"/>
      <c r="GF20" s="216"/>
      <c r="GG20" s="216"/>
      <c r="GH20" s="216"/>
      <c r="GI20" s="216"/>
      <c r="GJ20" s="216"/>
      <c r="GK20" s="216"/>
      <c r="GL20" s="216"/>
      <c r="GM20" s="216"/>
      <c r="GN20" s="216"/>
      <c r="GO20" s="216"/>
      <c r="GP20" s="216"/>
      <c r="GQ20" s="216"/>
      <c r="GR20" s="216"/>
      <c r="GS20" s="216"/>
      <c r="GT20" s="216"/>
      <c r="GU20" s="216"/>
      <c r="GV20" s="216"/>
      <c r="GW20" s="216"/>
      <c r="GX20" s="216"/>
      <c r="GY20" s="216"/>
      <c r="GZ20" s="216"/>
      <c r="HA20" s="216"/>
      <c r="HB20" s="216"/>
      <c r="HC20" s="216"/>
      <c r="HD20" s="216"/>
      <c r="HE20" s="216"/>
      <c r="HF20" s="216"/>
      <c r="HG20" s="216"/>
      <c r="HH20" s="216"/>
      <c r="HI20" s="216"/>
      <c r="HJ20" s="216"/>
      <c r="HK20" s="216"/>
      <c r="HL20" s="216"/>
      <c r="HM20" s="216"/>
      <c r="HN20" s="216"/>
      <c r="HO20" s="216"/>
      <c r="HP20" s="216"/>
      <c r="HQ20" s="216"/>
      <c r="HR20" s="216"/>
      <c r="HS20" s="216"/>
      <c r="HT20" s="216"/>
      <c r="HU20" s="216"/>
      <c r="HV20" s="216"/>
      <c r="HW20" s="216"/>
      <c r="HX20" s="216"/>
      <c r="HY20" s="216"/>
      <c r="HZ20" s="216"/>
      <c r="IA20" s="216"/>
      <c r="IB20" s="216"/>
    </row>
    <row r="21" spans="1:252" ht="15" customHeight="1" x14ac:dyDescent="0.25">
      <c r="A21" s="162" t="s">
        <v>355</v>
      </c>
      <c r="B21" s="59"/>
      <c r="C21" s="59"/>
      <c r="D21" s="59"/>
      <c r="E21" s="76"/>
      <c r="F21" s="76"/>
      <c r="G21" s="76"/>
      <c r="H21" s="76"/>
      <c r="I21" s="76"/>
      <c r="J21" s="76"/>
      <c r="K21" s="76"/>
      <c r="L21" s="76"/>
      <c r="M21" s="59"/>
      <c r="N21" s="59"/>
      <c r="O21" s="59"/>
      <c r="P21" s="216"/>
      <c r="Q21" s="216"/>
      <c r="R21" s="216"/>
      <c r="S21" s="216"/>
      <c r="T21" s="216"/>
      <c r="U21" s="55"/>
      <c r="V21" s="165"/>
      <c r="W21" s="159"/>
      <c r="X21" s="159"/>
      <c r="Y21" s="55"/>
      <c r="Z21" s="82"/>
      <c r="AA21" s="82"/>
      <c r="AB21" s="82"/>
      <c r="AC21" s="82"/>
      <c r="AD21" s="82"/>
      <c r="AE21" s="82"/>
      <c r="AF21" s="82"/>
      <c r="AG21" s="82"/>
      <c r="AH21" s="82"/>
      <c r="AI21" s="82"/>
      <c r="AJ21" s="82"/>
      <c r="AK21" s="81"/>
      <c r="AL21" s="81"/>
      <c r="AO21" s="216"/>
      <c r="AP21" s="45"/>
      <c r="AQ21" s="45"/>
      <c r="AR21" s="45"/>
      <c r="AS21" s="45"/>
      <c r="AT21" s="45"/>
      <c r="BB21" s="45"/>
      <c r="BE21" s="45"/>
      <c r="BT21" s="9"/>
      <c r="BU21" s="9"/>
      <c r="BV21" s="9"/>
      <c r="BW21" s="9"/>
      <c r="BX21" s="9"/>
      <c r="BY21" s="9"/>
      <c r="BZ21" s="9"/>
      <c r="CA21" s="9"/>
      <c r="CB21" s="9"/>
      <c r="CC21" s="9"/>
      <c r="CD21" s="9"/>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row>
    <row r="22" spans="1:252" s="506" customFormat="1" ht="15" customHeight="1" x14ac:dyDescent="0.25">
      <c r="A22" s="162"/>
      <c r="B22" s="45"/>
      <c r="C22" s="45"/>
      <c r="D22" s="45"/>
      <c r="E22" s="45"/>
      <c r="F22" s="45"/>
      <c r="G22" s="221"/>
      <c r="H22" s="163"/>
      <c r="I22" s="163"/>
      <c r="J22" s="163"/>
      <c r="K22" s="163"/>
      <c r="L22" s="76"/>
      <c r="M22" s="59"/>
      <c r="N22" s="59"/>
      <c r="O22" s="59"/>
      <c r="P22" s="59"/>
      <c r="Q22" s="645"/>
      <c r="R22" s="59"/>
      <c r="S22" s="59"/>
      <c r="T22" s="59"/>
      <c r="U22" s="76"/>
      <c r="V22" s="76"/>
      <c r="W22" s="76"/>
      <c r="X22" s="76"/>
      <c r="Y22" s="76"/>
      <c r="Z22" s="76"/>
      <c r="AA22" s="167"/>
      <c r="AB22" s="167"/>
      <c r="AC22" s="59"/>
      <c r="AD22" s="59"/>
      <c r="AE22" s="59"/>
      <c r="AF22" s="59"/>
      <c r="AG22" s="54"/>
      <c r="AH22" s="54"/>
      <c r="AI22" s="55"/>
      <c r="AJ22" s="81"/>
      <c r="AK22" s="81"/>
      <c r="AL22" s="81"/>
      <c r="AM22" s="225"/>
      <c r="AN22" s="225"/>
      <c r="AO22" s="216"/>
      <c r="AP22" s="45"/>
      <c r="AQ22" s="45"/>
      <c r="AR22" s="45"/>
      <c r="AS22" s="45"/>
      <c r="AT22" s="45"/>
      <c r="BB22" s="45"/>
      <c r="BE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row>
    <row r="23" spans="1:252" s="506" customFormat="1" ht="15" customHeight="1" x14ac:dyDescent="0.25">
      <c r="A23" s="162"/>
      <c r="B23" s="829" t="s">
        <v>559</v>
      </c>
      <c r="C23" s="45"/>
      <c r="D23" s="45"/>
      <c r="E23" s="45"/>
      <c r="F23" s="45"/>
      <c r="G23" s="221"/>
      <c r="H23" s="163"/>
      <c r="I23" s="163"/>
      <c r="J23" s="163"/>
      <c r="K23" s="163"/>
      <c r="L23" s="76"/>
      <c r="M23" s="59"/>
      <c r="N23" s="59"/>
      <c r="O23" s="59"/>
      <c r="P23" s="59"/>
      <c r="Q23" s="59"/>
      <c r="R23" s="59"/>
      <c r="S23" s="59"/>
      <c r="T23" s="59"/>
      <c r="U23" s="76"/>
      <c r="V23" s="76"/>
      <c r="W23" s="76"/>
      <c r="X23" s="76"/>
      <c r="Y23" s="76"/>
      <c r="Z23" s="76"/>
      <c r="AA23" s="167"/>
      <c r="AB23" s="167"/>
      <c r="AC23" s="59"/>
      <c r="AD23" s="59"/>
      <c r="AE23" s="59"/>
      <c r="AF23" s="59"/>
      <c r="AG23" s="54"/>
      <c r="AH23" s="54"/>
      <c r="AI23" s="55"/>
      <c r="AJ23" s="221"/>
      <c r="AK23" s="11"/>
      <c r="AL23" s="11"/>
      <c r="AM23" s="225"/>
      <c r="AN23" s="225"/>
      <c r="AO23" s="216"/>
      <c r="AP23" s="45"/>
      <c r="AQ23" s="45"/>
      <c r="AR23" s="45"/>
      <c r="AS23" s="45"/>
      <c r="AT23" s="45"/>
      <c r="BB23" s="45"/>
      <c r="BE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row>
    <row r="24" spans="1:252" ht="15" customHeight="1" x14ac:dyDescent="0.25">
      <c r="A24" s="506"/>
      <c r="B24" s="220"/>
      <c r="C24" s="202"/>
      <c r="D24" s="8"/>
      <c r="E24" s="8"/>
      <c r="F24" s="8"/>
      <c r="G24" s="8"/>
      <c r="H24" s="8"/>
      <c r="I24" s="8"/>
      <c r="J24" s="8"/>
      <c r="K24" s="8"/>
      <c r="L24" s="8"/>
      <c r="M24" s="8"/>
      <c r="N24" s="8"/>
      <c r="O24" s="8"/>
      <c r="P24" s="8"/>
      <c r="Q24" s="8"/>
      <c r="R24" s="8"/>
      <c r="S24" s="8"/>
      <c r="T24" s="8"/>
      <c r="U24" s="8"/>
      <c r="V24" s="8"/>
      <c r="W24" s="79"/>
      <c r="X24" s="78"/>
      <c r="Y24" s="78"/>
      <c r="Z24" s="1207"/>
      <c r="AA24" s="1207"/>
      <c r="AB24" s="168"/>
      <c r="AC24" s="168"/>
      <c r="AD24" s="168"/>
      <c r="AE24" s="168"/>
      <c r="AF24" s="168"/>
      <c r="AG24" s="54"/>
      <c r="AH24" s="54"/>
      <c r="AI24" s="54"/>
      <c r="AJ24" s="221"/>
      <c r="AK24" s="221"/>
      <c r="AL24" s="221"/>
      <c r="AO24" s="216"/>
      <c r="AP24" s="45"/>
      <c r="AQ24" s="45"/>
      <c r="AR24" s="45"/>
      <c r="AS24" s="45"/>
      <c r="AT24" s="45"/>
      <c r="BB24" s="45"/>
      <c r="BE24" s="45"/>
      <c r="BT24" s="9"/>
      <c r="BU24" s="9"/>
      <c r="BV24" s="9"/>
      <c r="BW24" s="9"/>
      <c r="BX24" s="9"/>
      <c r="BY24" s="9"/>
      <c r="BZ24" s="9"/>
      <c r="CA24" s="9"/>
      <c r="CB24" s="9"/>
      <c r="CC24" s="9"/>
      <c r="CD24" s="9"/>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row>
    <row r="25" spans="1:252" s="506" customFormat="1" x14ac:dyDescent="0.25">
      <c r="A25" s="216"/>
      <c r="B25" s="216"/>
      <c r="C25" s="216"/>
      <c r="D25" s="216"/>
      <c r="E25" s="216"/>
      <c r="F25" s="216"/>
      <c r="G25" s="216"/>
      <c r="H25" s="216"/>
      <c r="I25" s="216"/>
      <c r="J25" s="216"/>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25"/>
      <c r="AN25" s="225"/>
      <c r="AO25" s="216"/>
      <c r="AQ25" s="45"/>
      <c r="AR25" s="45"/>
      <c r="AS25" s="45"/>
      <c r="AT25" s="45"/>
      <c r="BB25" s="45"/>
      <c r="BE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row>
    <row r="26" spans="1:252" ht="16.8" x14ac:dyDescent="0.25">
      <c r="A26" s="162"/>
      <c r="B26" s="59"/>
      <c r="C26" s="59"/>
      <c r="D26" s="59"/>
      <c r="E26" s="76"/>
      <c r="F26" s="76"/>
      <c r="G26" s="76"/>
      <c r="H26" s="76"/>
      <c r="I26" s="76"/>
      <c r="J26" s="76"/>
      <c r="K26" s="76"/>
      <c r="L26" s="76"/>
      <c r="M26" s="59"/>
      <c r="N26" s="59"/>
      <c r="O26" s="59"/>
      <c r="P26" s="59"/>
      <c r="Q26" s="645"/>
      <c r="R26" s="59"/>
      <c r="S26" s="59"/>
      <c r="T26" s="59"/>
      <c r="U26" s="76"/>
      <c r="V26" s="76"/>
      <c r="W26" s="76"/>
      <c r="X26" s="76"/>
      <c r="Y26" s="76"/>
      <c r="Z26" s="76"/>
      <c r="AA26" s="167"/>
      <c r="AB26" s="167"/>
      <c r="AC26" s="59"/>
      <c r="AD26" s="59"/>
      <c r="AE26" s="59"/>
      <c r="AF26" s="59"/>
      <c r="AG26" s="54"/>
      <c r="AH26" s="54"/>
      <c r="AI26" s="55"/>
      <c r="AJ26" s="81"/>
      <c r="AK26" s="81"/>
      <c r="AL26" s="81"/>
      <c r="AO26" s="216"/>
      <c r="AP26" s="45"/>
      <c r="AQ26" s="45"/>
      <c r="AR26" s="45"/>
      <c r="AS26" s="45"/>
      <c r="AT26" s="45"/>
      <c r="BB26" s="45"/>
      <c r="BE26" s="152"/>
      <c r="BT26" s="9"/>
      <c r="BU26" s="9"/>
      <c r="BV26" s="9"/>
      <c r="BW26" s="9"/>
      <c r="BX26" s="9"/>
      <c r="BY26" s="9"/>
      <c r="BZ26" s="9"/>
      <c r="CA26" s="9"/>
      <c r="CB26" s="9"/>
      <c r="CC26" s="9"/>
      <c r="CD26" s="9"/>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row>
    <row r="27" spans="1:252" ht="16.8" x14ac:dyDescent="0.25">
      <c r="A27" s="162"/>
      <c r="G27" s="221"/>
      <c r="H27" s="163"/>
      <c r="I27" s="163"/>
      <c r="J27" s="163"/>
      <c r="K27" s="163"/>
      <c r="L27" s="76"/>
      <c r="M27" s="59"/>
      <c r="N27" s="59"/>
      <c r="O27" s="59"/>
      <c r="P27" s="59"/>
      <c r="Q27" s="59"/>
      <c r="R27" s="59"/>
      <c r="S27" s="59"/>
      <c r="T27" s="59"/>
      <c r="U27" s="76"/>
      <c r="V27" s="76"/>
      <c r="W27" s="76"/>
      <c r="X27" s="76"/>
      <c r="Y27" s="76"/>
      <c r="Z27" s="76"/>
      <c r="AA27" s="167"/>
      <c r="AB27" s="167"/>
      <c r="AC27" s="59"/>
      <c r="AD27" s="59"/>
      <c r="AE27" s="59"/>
      <c r="AF27" s="59"/>
      <c r="AG27" s="54"/>
      <c r="AH27" s="54"/>
      <c r="AI27" s="55"/>
      <c r="AJ27" s="221"/>
      <c r="AK27" s="11"/>
      <c r="AL27" s="11"/>
      <c r="AO27" s="216"/>
      <c r="AP27" s="45"/>
      <c r="AQ27" s="45"/>
      <c r="AR27" s="45"/>
      <c r="AS27" s="45"/>
      <c r="AT27" s="45"/>
      <c r="BB27" s="45"/>
      <c r="BE27" s="45"/>
      <c r="BT27" s="9"/>
      <c r="BU27" s="9"/>
      <c r="BV27" s="9"/>
      <c r="BW27" s="9"/>
      <c r="BX27" s="9"/>
      <c r="BY27" s="9"/>
      <c r="BZ27" s="9"/>
      <c r="CA27" s="9"/>
      <c r="CB27" s="9"/>
      <c r="CC27" s="9"/>
      <c r="CD27" s="9"/>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row>
    <row r="28" spans="1:252" ht="15" x14ac:dyDescent="0.25">
      <c r="A28" s="506"/>
      <c r="B28" s="220"/>
      <c r="C28" s="8"/>
      <c r="D28" s="8"/>
      <c r="E28" s="8"/>
      <c r="F28" s="8"/>
      <c r="G28" s="8"/>
      <c r="H28" s="8"/>
      <c r="I28" s="8"/>
      <c r="J28" s="8"/>
      <c r="K28" s="8"/>
      <c r="L28" s="8"/>
      <c r="M28" s="8"/>
      <c r="N28" s="8"/>
      <c r="O28" s="8"/>
      <c r="P28" s="8"/>
      <c r="Q28" s="8"/>
      <c r="R28" s="8"/>
      <c r="S28" s="1076"/>
      <c r="T28" s="1076"/>
      <c r="U28" s="1076"/>
      <c r="V28" s="1076"/>
      <c r="W28" s="79"/>
      <c r="X28" s="78"/>
      <c r="Y28" s="78"/>
      <c r="Z28" s="1207"/>
      <c r="AA28" s="1207"/>
      <c r="AB28" s="168"/>
      <c r="AC28" s="168"/>
      <c r="AD28" s="168"/>
      <c r="AE28" s="168"/>
      <c r="AF28" s="168"/>
      <c r="AG28" s="54"/>
      <c r="AH28" s="54"/>
      <c r="AI28" s="54"/>
      <c r="AJ28" s="221"/>
      <c r="AK28" s="221"/>
      <c r="AL28" s="221"/>
      <c r="AO28" s="216"/>
      <c r="AP28" s="45"/>
      <c r="AQ28" s="45"/>
      <c r="AR28" s="45"/>
      <c r="AS28" s="45"/>
      <c r="AT28" s="45"/>
      <c r="BB28" s="45"/>
      <c r="BE28" s="45"/>
      <c r="BT28" s="9"/>
      <c r="BU28" s="9"/>
      <c r="BV28" s="9"/>
      <c r="BW28" s="9"/>
      <c r="BX28" s="9"/>
      <c r="BY28" s="9"/>
      <c r="BZ28" s="9"/>
      <c r="CA28" s="9"/>
      <c r="CB28" s="9"/>
      <c r="CC28" s="9"/>
      <c r="CD28" s="9"/>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row>
    <row r="29" spans="1:252" s="506" customFormat="1" ht="20.25" customHeight="1" x14ac:dyDescent="0.25">
      <c r="B29" s="544"/>
      <c r="C29" s="1150"/>
      <c r="D29" s="1150"/>
      <c r="E29" s="1150"/>
      <c r="F29" s="1150"/>
      <c r="G29" s="1150"/>
      <c r="H29" s="1150"/>
      <c r="I29" s="1150"/>
      <c r="J29" s="1150"/>
      <c r="K29" s="1150"/>
      <c r="L29" s="1150"/>
      <c r="M29" s="1150"/>
      <c r="N29" s="1150"/>
      <c r="O29" s="1150"/>
      <c r="P29" s="1150"/>
      <c r="Q29" s="1150"/>
      <c r="R29" s="1150"/>
      <c r="S29" s="1150"/>
      <c r="T29" s="1150"/>
      <c r="U29" s="1150"/>
      <c r="V29" s="1150"/>
      <c r="W29" s="221"/>
      <c r="X29" s="221"/>
      <c r="Y29" s="221"/>
      <c r="Z29" s="49"/>
      <c r="AA29" s="49"/>
      <c r="AB29" s="55"/>
      <c r="AC29" s="67"/>
      <c r="AD29" s="67"/>
      <c r="AE29" s="55"/>
      <c r="AF29" s="55"/>
      <c r="AG29" s="55"/>
      <c r="AH29" s="54"/>
      <c r="AI29" s="54"/>
      <c r="AJ29" s="49"/>
      <c r="AK29" s="49"/>
      <c r="AL29" s="221"/>
      <c r="AM29" s="225"/>
      <c r="AN29" s="225"/>
      <c r="AO29" s="216"/>
      <c r="AP29" s="45"/>
      <c r="AQ29" s="54"/>
      <c r="AR29" s="54"/>
      <c r="AS29" s="54"/>
      <c r="AT29" s="54"/>
      <c r="AU29" s="46"/>
      <c r="AV29" s="46"/>
      <c r="AW29" s="46"/>
      <c r="AX29" s="46"/>
      <c r="AY29" s="46"/>
      <c r="AZ29" s="46"/>
      <c r="BA29" s="46"/>
      <c r="BB29" s="45"/>
      <c r="BC29" s="45"/>
      <c r="BD29" s="45"/>
      <c r="BE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row>
    <row r="30" spans="1:252" s="506" customFormat="1" ht="20.25" customHeight="1" x14ac:dyDescent="0.25">
      <c r="A30" s="54"/>
      <c r="B30" s="54"/>
      <c r="C30" s="54"/>
      <c r="D30" s="54"/>
      <c r="E30" s="54"/>
      <c r="F30" s="54"/>
      <c r="G30" s="54"/>
      <c r="H30" s="54"/>
      <c r="I30" s="55"/>
      <c r="J30" s="55"/>
      <c r="K30" s="55"/>
      <c r="L30" s="55"/>
      <c r="M30" s="55"/>
      <c r="N30" s="55"/>
      <c r="O30" s="84"/>
      <c r="P30" s="84"/>
      <c r="Q30" s="84"/>
      <c r="R30" s="84"/>
      <c r="S30" s="84"/>
      <c r="T30" s="84"/>
      <c r="U30" s="84"/>
      <c r="V30" s="84"/>
      <c r="W30" s="55"/>
      <c r="X30" s="55"/>
      <c r="Y30" s="55"/>
      <c r="Z30" s="55"/>
      <c r="AA30" s="55"/>
      <c r="AB30" s="54"/>
      <c r="AC30" s="54"/>
      <c r="AD30" s="54"/>
      <c r="AE30" s="54"/>
      <c r="AF30" s="54"/>
      <c r="AG30" s="54"/>
      <c r="AH30" s="66"/>
      <c r="AI30" s="66"/>
      <c r="AJ30" s="66"/>
      <c r="AK30" s="66"/>
      <c r="AL30" s="54"/>
      <c r="AM30" s="225"/>
      <c r="AN30" s="225"/>
      <c r="AO30" s="159"/>
      <c r="AP30" s="45"/>
      <c r="AQ30" s="54"/>
      <c r="AR30" s="54"/>
      <c r="AS30" s="54"/>
      <c r="AT30" s="54"/>
      <c r="AU30" s="46"/>
      <c r="AV30" s="46"/>
      <c r="AW30" s="46"/>
      <c r="AX30" s="46"/>
      <c r="AY30" s="46"/>
      <c r="AZ30" s="46"/>
      <c r="BA30" s="46"/>
      <c r="BB30" s="45"/>
      <c r="BC30" s="45"/>
      <c r="BD30" s="45"/>
      <c r="BE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c r="EC30" s="45"/>
      <c r="ED30" s="45"/>
      <c r="EE30" s="45"/>
      <c r="EF30" s="45"/>
      <c r="EG30" s="45"/>
      <c r="EH30" s="45"/>
      <c r="EI30" s="45"/>
      <c r="EJ30" s="45"/>
      <c r="EK30" s="45"/>
      <c r="EL30" s="45"/>
      <c r="EM30" s="45"/>
      <c r="EN30" s="45"/>
      <c r="EO30" s="45"/>
      <c r="EP30" s="45"/>
      <c r="EQ30" s="45"/>
      <c r="ER30" s="45"/>
      <c r="ES30" s="45"/>
      <c r="ET30" s="45"/>
      <c r="EU30" s="45"/>
      <c r="EV30" s="45"/>
      <c r="EW30" s="45"/>
      <c r="EX30" s="45"/>
      <c r="EY30" s="45"/>
      <c r="EZ30" s="45"/>
      <c r="FA30" s="45"/>
      <c r="FB30" s="45"/>
      <c r="FC30" s="45"/>
      <c r="FD30" s="45"/>
      <c r="FE30" s="45"/>
      <c r="FF30" s="45"/>
      <c r="FG30" s="45"/>
      <c r="FH30" s="45"/>
      <c r="FI30" s="45"/>
      <c r="FJ30" s="45"/>
      <c r="FK30" s="45"/>
      <c r="FL30" s="45"/>
      <c r="FM30" s="45"/>
      <c r="FN30" s="45"/>
      <c r="FO30" s="45"/>
      <c r="FP30" s="45"/>
      <c r="FQ30" s="45"/>
      <c r="FR30" s="45"/>
      <c r="FS30" s="45"/>
      <c r="FT30" s="45"/>
      <c r="FU30" s="45"/>
      <c r="FV30" s="45"/>
      <c r="FW30" s="45"/>
      <c r="FX30" s="45"/>
      <c r="FY30" s="45"/>
      <c r="FZ30" s="45"/>
      <c r="GA30" s="45"/>
      <c r="GB30" s="45"/>
      <c r="GC30" s="45"/>
      <c r="GD30" s="45"/>
      <c r="GE30" s="45"/>
      <c r="GF30" s="45"/>
      <c r="GG30" s="45"/>
      <c r="GH30" s="45"/>
      <c r="GI30" s="45"/>
      <c r="GJ30" s="45"/>
      <c r="GK30" s="45"/>
      <c r="GL30" s="45"/>
      <c r="GM30" s="45"/>
      <c r="GN30" s="45"/>
      <c r="GO30" s="45"/>
      <c r="GP30" s="45"/>
      <c r="GQ30" s="45"/>
      <c r="GR30" s="45"/>
      <c r="GS30" s="45"/>
      <c r="GT30" s="45"/>
      <c r="GU30" s="45"/>
      <c r="GV30" s="45"/>
      <c r="GW30" s="45"/>
      <c r="GX30" s="45"/>
      <c r="GY30" s="45"/>
      <c r="GZ30" s="45"/>
      <c r="HA30" s="45"/>
      <c r="HB30" s="45"/>
      <c r="HC30" s="45"/>
      <c r="HD30" s="45"/>
      <c r="HE30" s="45"/>
      <c r="HF30" s="45"/>
      <c r="HG30" s="45"/>
      <c r="HH30" s="45"/>
      <c r="HI30" s="45"/>
      <c r="HJ30" s="45"/>
      <c r="HK30" s="45"/>
      <c r="HL30" s="45"/>
      <c r="HM30" s="45"/>
      <c r="HN30" s="45"/>
      <c r="HO30" s="45"/>
      <c r="HP30" s="45"/>
      <c r="HQ30" s="45"/>
      <c r="HR30" s="45"/>
      <c r="HS30" s="45"/>
      <c r="HT30" s="45"/>
      <c r="HU30" s="45"/>
      <c r="HV30" s="45"/>
      <c r="HW30" s="45"/>
      <c r="HX30" s="45"/>
      <c r="HY30" s="45"/>
      <c r="HZ30" s="45"/>
      <c r="IA30" s="45"/>
      <c r="IB30" s="45"/>
    </row>
    <row r="31" spans="1:252" s="506" customFormat="1" ht="20.25" customHeight="1" x14ac:dyDescent="0.25">
      <c r="A31" s="54"/>
      <c r="B31" s="54"/>
      <c r="C31" s="54"/>
      <c r="D31" s="54"/>
      <c r="E31" s="54"/>
      <c r="F31" s="54"/>
      <c r="G31" s="54"/>
      <c r="H31" s="67"/>
      <c r="I31" s="67"/>
      <c r="J31" s="67"/>
      <c r="K31" s="67"/>
      <c r="L31" s="67"/>
      <c r="M31" s="55"/>
      <c r="N31" s="55"/>
      <c r="O31" s="55"/>
      <c r="P31" s="55"/>
      <c r="Q31" s="55"/>
      <c r="R31" s="55"/>
      <c r="S31" s="55"/>
      <c r="T31" s="55"/>
      <c r="U31" s="67"/>
      <c r="V31" s="67"/>
      <c r="W31" s="67"/>
      <c r="X31" s="67"/>
      <c r="Y31" s="83"/>
      <c r="Z31" s="55"/>
      <c r="AA31" s="55"/>
      <c r="AB31" s="55"/>
      <c r="AC31" s="55"/>
      <c r="AD31" s="55"/>
      <c r="AE31" s="55"/>
      <c r="AF31" s="67"/>
      <c r="AG31" s="67"/>
      <c r="AH31" s="66"/>
      <c r="AI31" s="66"/>
      <c r="AJ31" s="66"/>
      <c r="AK31" s="66"/>
      <c r="AL31" s="66"/>
      <c r="AM31" s="225"/>
      <c r="AN31" s="225"/>
      <c r="AO31" s="159"/>
      <c r="AQ31" s="54"/>
      <c r="AR31" s="167"/>
      <c r="AS31" s="59"/>
      <c r="AT31" s="59"/>
      <c r="AU31" s="59"/>
      <c r="AV31" s="59"/>
      <c r="AW31" s="54"/>
      <c r="AX31" s="54"/>
      <c r="AY31" s="55"/>
      <c r="AZ31" s="51"/>
      <c r="BA31" s="74"/>
      <c r="BB31" s="52"/>
      <c r="BC31" s="216"/>
      <c r="BD31" s="216"/>
      <c r="BE31" s="216"/>
      <c r="BF31" s="45"/>
      <c r="BG31" s="45"/>
      <c r="BH31" s="45"/>
      <c r="BI31" s="45"/>
      <c r="BJ31" s="45"/>
      <c r="BR31" s="45"/>
      <c r="BU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c r="EC31" s="45"/>
      <c r="ED31" s="45"/>
      <c r="EE31" s="45"/>
      <c r="EF31" s="45"/>
      <c r="EG31" s="45"/>
      <c r="EH31" s="45"/>
      <c r="EI31" s="45"/>
      <c r="EJ31" s="45"/>
      <c r="EK31" s="45"/>
      <c r="EL31" s="45"/>
      <c r="EM31" s="45"/>
      <c r="EN31" s="45"/>
      <c r="EO31" s="45"/>
      <c r="EP31" s="45"/>
      <c r="EQ31" s="45"/>
      <c r="ER31" s="45"/>
      <c r="ES31" s="45"/>
      <c r="ET31" s="45"/>
      <c r="EU31" s="45"/>
      <c r="EV31" s="45"/>
      <c r="EW31" s="45"/>
      <c r="EX31" s="45"/>
      <c r="EY31" s="45"/>
      <c r="EZ31" s="45"/>
      <c r="FA31" s="45"/>
      <c r="FB31" s="45"/>
      <c r="FC31" s="45"/>
      <c r="FD31" s="45"/>
      <c r="FE31" s="45"/>
      <c r="FF31" s="45"/>
      <c r="FG31" s="45"/>
      <c r="FH31" s="45"/>
      <c r="FI31" s="45"/>
      <c r="FJ31" s="45"/>
      <c r="FK31" s="45"/>
      <c r="FL31" s="45"/>
      <c r="FM31" s="45"/>
      <c r="FN31" s="45"/>
      <c r="FO31" s="45"/>
      <c r="FP31" s="45"/>
      <c r="FQ31" s="45"/>
      <c r="FR31" s="45"/>
      <c r="FS31" s="45"/>
      <c r="FT31" s="45"/>
      <c r="FU31" s="45"/>
      <c r="FV31" s="45"/>
      <c r="FW31" s="45"/>
      <c r="FX31" s="45"/>
      <c r="FY31" s="45"/>
      <c r="FZ31" s="45"/>
      <c r="GA31" s="45"/>
      <c r="GB31" s="45"/>
      <c r="GC31" s="45"/>
      <c r="GD31" s="45"/>
      <c r="GE31" s="45"/>
      <c r="GF31" s="45"/>
      <c r="GG31" s="45"/>
      <c r="GH31" s="45"/>
      <c r="GI31" s="45"/>
      <c r="GJ31" s="45"/>
      <c r="GK31" s="45"/>
      <c r="GL31" s="45"/>
      <c r="GM31" s="45"/>
      <c r="GN31" s="45"/>
      <c r="GO31" s="45"/>
      <c r="GP31" s="45"/>
      <c r="GQ31" s="45"/>
      <c r="GR31" s="45"/>
      <c r="GS31" s="45"/>
      <c r="GT31" s="45"/>
      <c r="GU31" s="45"/>
      <c r="GV31" s="45"/>
      <c r="GW31" s="45"/>
      <c r="GX31" s="45"/>
      <c r="GY31" s="45"/>
      <c r="GZ31" s="45"/>
      <c r="HA31" s="45"/>
      <c r="HB31" s="45"/>
      <c r="HC31" s="45"/>
      <c r="HD31" s="45"/>
      <c r="HE31" s="45"/>
      <c r="HF31" s="45"/>
      <c r="HG31" s="45"/>
      <c r="HH31" s="45"/>
      <c r="HI31" s="45"/>
      <c r="HJ31" s="45"/>
      <c r="HK31" s="45"/>
      <c r="HL31" s="45"/>
      <c r="HM31" s="45"/>
      <c r="HN31" s="45"/>
      <c r="HO31" s="45"/>
      <c r="HP31" s="45"/>
      <c r="HQ31" s="45"/>
      <c r="HR31" s="45"/>
      <c r="HS31" s="45"/>
      <c r="HT31" s="45"/>
      <c r="HU31" s="45"/>
      <c r="HV31" s="45"/>
      <c r="HW31" s="45"/>
      <c r="HX31" s="45"/>
      <c r="HY31" s="45"/>
      <c r="HZ31" s="45"/>
      <c r="IA31" s="45"/>
      <c r="IB31" s="45"/>
      <c r="IC31" s="45"/>
      <c r="ID31" s="45"/>
      <c r="IE31" s="45"/>
      <c r="IF31" s="45"/>
      <c r="IG31" s="45"/>
      <c r="IH31" s="45"/>
      <c r="II31" s="45"/>
      <c r="IJ31" s="45"/>
      <c r="IK31" s="45"/>
      <c r="IL31" s="45"/>
      <c r="IM31" s="45"/>
      <c r="IN31" s="45"/>
      <c r="IO31" s="45"/>
      <c r="IP31" s="45"/>
      <c r="IQ31" s="45"/>
      <c r="IR31" s="45"/>
    </row>
    <row r="32" spans="1:252" s="506" customFormat="1" ht="20.25" customHeight="1" x14ac:dyDescent="0.25">
      <c r="A32" s="54"/>
      <c r="B32" s="54"/>
      <c r="C32" s="54"/>
      <c r="D32" s="54"/>
      <c r="E32" s="54"/>
      <c r="F32" s="54"/>
      <c r="G32" s="65"/>
      <c r="H32" s="65"/>
      <c r="I32" s="84"/>
      <c r="J32" s="84"/>
      <c r="K32" s="84"/>
      <c r="L32" s="84"/>
      <c r="M32" s="55"/>
      <c r="N32" s="55"/>
      <c r="O32" s="55"/>
      <c r="P32" s="55"/>
      <c r="Q32" s="55"/>
      <c r="R32" s="55"/>
      <c r="S32" s="55"/>
      <c r="T32" s="55"/>
      <c r="U32" s="84"/>
      <c r="V32" s="84"/>
      <c r="W32" s="84"/>
      <c r="X32" s="84"/>
      <c r="Y32" s="84"/>
      <c r="Z32" s="55"/>
      <c r="AA32" s="55"/>
      <c r="AB32" s="55"/>
      <c r="AC32" s="55"/>
      <c r="AD32" s="83"/>
      <c r="AE32" s="83"/>
      <c r="AF32" s="84"/>
      <c r="AG32" s="65"/>
      <c r="AH32" s="62"/>
      <c r="AI32" s="54"/>
      <c r="AJ32" s="54"/>
      <c r="AK32" s="54"/>
      <c r="AL32" s="159"/>
      <c r="AM32" s="225"/>
      <c r="AN32" s="225"/>
      <c r="AO32" s="54"/>
      <c r="AQ32" s="82"/>
      <c r="AR32" s="82"/>
      <c r="AS32" s="53"/>
      <c r="AT32" s="53"/>
      <c r="AU32" s="155"/>
      <c r="AV32" s="155"/>
      <c r="AW32" s="54"/>
      <c r="AX32" s="54"/>
      <c r="AY32" s="54"/>
      <c r="AZ32" s="54"/>
      <c r="BA32" s="216"/>
      <c r="BB32" s="216"/>
      <c r="BC32" s="216"/>
      <c r="BD32" s="81"/>
      <c r="BE32" s="216"/>
      <c r="BF32" s="45"/>
      <c r="BG32" s="45"/>
      <c r="BH32" s="45"/>
      <c r="BI32" s="45"/>
      <c r="BJ32" s="45"/>
      <c r="BR32" s="45"/>
      <c r="BU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c r="EC32" s="45"/>
      <c r="ED32" s="45"/>
      <c r="EE32" s="45"/>
      <c r="EF32" s="45"/>
      <c r="EG32" s="45"/>
      <c r="EH32" s="45"/>
      <c r="EI32" s="45"/>
      <c r="EJ32" s="45"/>
      <c r="EK32" s="45"/>
      <c r="EL32" s="45"/>
      <c r="EM32" s="45"/>
      <c r="EN32" s="45"/>
      <c r="EO32" s="45"/>
      <c r="EP32" s="45"/>
      <c r="EQ32" s="45"/>
      <c r="ER32" s="45"/>
      <c r="ES32" s="45"/>
      <c r="ET32" s="45"/>
      <c r="EU32" s="45"/>
      <c r="EV32" s="45"/>
      <c r="EW32" s="45"/>
      <c r="EX32" s="45"/>
      <c r="EY32" s="45"/>
      <c r="EZ32" s="45"/>
      <c r="FA32" s="45"/>
      <c r="FB32" s="45"/>
      <c r="FC32" s="45"/>
      <c r="FD32" s="45"/>
      <c r="FE32" s="45"/>
      <c r="FF32" s="45"/>
      <c r="FG32" s="45"/>
      <c r="FH32" s="45"/>
      <c r="FI32" s="45"/>
      <c r="FJ32" s="45"/>
      <c r="FK32" s="45"/>
      <c r="FL32" s="45"/>
      <c r="FM32" s="45"/>
      <c r="FN32" s="45"/>
      <c r="FO32" s="45"/>
      <c r="FP32" s="45"/>
      <c r="FQ32" s="45"/>
      <c r="FR32" s="45"/>
      <c r="FS32" s="45"/>
      <c r="FT32" s="45"/>
      <c r="FU32" s="45"/>
      <c r="FV32" s="45"/>
      <c r="FW32" s="45"/>
      <c r="FX32" s="45"/>
      <c r="FY32" s="45"/>
      <c r="FZ32" s="45"/>
      <c r="GA32" s="45"/>
      <c r="GB32" s="45"/>
      <c r="GC32" s="45"/>
      <c r="GD32" s="45"/>
      <c r="GE32" s="45"/>
      <c r="GF32" s="45"/>
      <c r="GG32" s="45"/>
      <c r="GH32" s="45"/>
      <c r="GI32" s="45"/>
      <c r="GJ32" s="45"/>
      <c r="GK32" s="45"/>
      <c r="GL32" s="45"/>
      <c r="GM32" s="45"/>
      <c r="GN32" s="45"/>
      <c r="GO32" s="45"/>
      <c r="GP32" s="45"/>
      <c r="GQ32" s="45"/>
      <c r="GR32" s="45"/>
      <c r="GS32" s="45"/>
      <c r="GT32" s="45"/>
      <c r="GU32" s="45"/>
      <c r="GV32" s="45"/>
      <c r="GW32" s="45"/>
      <c r="GX32" s="45"/>
      <c r="GY32" s="45"/>
      <c r="GZ32" s="45"/>
      <c r="HA32" s="45"/>
      <c r="HB32" s="45"/>
      <c r="HC32" s="45"/>
      <c r="HD32" s="45"/>
      <c r="HE32" s="45"/>
      <c r="HF32" s="45"/>
      <c r="HG32" s="45"/>
      <c r="HH32" s="45"/>
      <c r="HI32" s="45"/>
      <c r="HJ32" s="45"/>
      <c r="HK32" s="45"/>
      <c r="HL32" s="45"/>
      <c r="HM32" s="45"/>
      <c r="HN32" s="45"/>
      <c r="HO32" s="45"/>
      <c r="HP32" s="45"/>
      <c r="HQ32" s="45"/>
      <c r="HR32" s="45"/>
      <c r="HS32" s="45"/>
      <c r="HT32" s="45"/>
      <c r="HU32" s="45"/>
      <c r="HV32" s="45"/>
      <c r="HW32" s="45"/>
      <c r="HX32" s="45"/>
      <c r="HY32" s="45"/>
      <c r="HZ32" s="45"/>
      <c r="IA32" s="45"/>
      <c r="IB32" s="45"/>
      <c r="IC32" s="45"/>
      <c r="ID32" s="45"/>
      <c r="IE32" s="45"/>
      <c r="IF32" s="45"/>
      <c r="IG32" s="45"/>
      <c r="IH32" s="45"/>
      <c r="II32" s="45"/>
      <c r="IJ32" s="45"/>
      <c r="IK32" s="45"/>
      <c r="IL32" s="45"/>
      <c r="IM32" s="45"/>
      <c r="IN32" s="45"/>
      <c r="IO32" s="45"/>
      <c r="IP32" s="45"/>
      <c r="IQ32" s="45"/>
      <c r="IR32" s="45"/>
    </row>
    <row r="33" spans="43:236" s="506" customFormat="1" ht="20.25" customHeight="1" x14ac:dyDescent="0.25">
      <c r="AQ33" s="45"/>
      <c r="AR33" s="45"/>
      <c r="AS33" s="45"/>
      <c r="AT33" s="45"/>
      <c r="BB33" s="45"/>
      <c r="BE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c r="EC33" s="45"/>
      <c r="ED33" s="45"/>
      <c r="EE33" s="45"/>
      <c r="EF33" s="45"/>
      <c r="EG33" s="45"/>
      <c r="EH33" s="45"/>
      <c r="EI33" s="45"/>
      <c r="EJ33" s="45"/>
      <c r="EK33" s="45"/>
      <c r="EL33" s="45"/>
      <c r="EM33" s="45"/>
      <c r="EN33" s="45"/>
      <c r="EO33" s="45"/>
      <c r="EP33" s="45"/>
      <c r="EQ33" s="45"/>
      <c r="ER33" s="45"/>
      <c r="ES33" s="45"/>
      <c r="ET33" s="45"/>
      <c r="EU33" s="45"/>
      <c r="EV33" s="45"/>
      <c r="EW33" s="45"/>
      <c r="EX33" s="45"/>
      <c r="EY33" s="45"/>
      <c r="EZ33" s="45"/>
      <c r="FA33" s="45"/>
      <c r="FB33" s="45"/>
      <c r="FC33" s="45"/>
      <c r="FD33" s="45"/>
      <c r="FE33" s="45"/>
      <c r="FF33" s="45"/>
      <c r="FG33" s="45"/>
      <c r="FH33" s="45"/>
      <c r="FI33" s="45"/>
      <c r="FJ33" s="45"/>
      <c r="FK33" s="45"/>
      <c r="FL33" s="45"/>
      <c r="FM33" s="45"/>
      <c r="FN33" s="45"/>
      <c r="FO33" s="45"/>
      <c r="FP33" s="45"/>
      <c r="FQ33" s="45"/>
      <c r="FR33" s="45"/>
      <c r="FS33" s="45"/>
      <c r="FT33" s="45"/>
      <c r="FU33" s="45"/>
      <c r="FV33" s="45"/>
      <c r="FW33" s="45"/>
      <c r="FX33" s="45"/>
      <c r="FY33" s="45"/>
      <c r="FZ33" s="45"/>
      <c r="GA33" s="45"/>
      <c r="GB33" s="45"/>
      <c r="GC33" s="45"/>
      <c r="GD33" s="45"/>
      <c r="GE33" s="45"/>
      <c r="GF33" s="45"/>
      <c r="GG33" s="45"/>
      <c r="GH33" s="45"/>
      <c r="GI33" s="45"/>
      <c r="GJ33" s="45"/>
      <c r="GK33" s="45"/>
      <c r="GL33" s="45"/>
      <c r="GM33" s="45"/>
      <c r="GN33" s="45"/>
      <c r="GO33" s="45"/>
      <c r="GP33" s="45"/>
      <c r="GQ33" s="45"/>
      <c r="GR33" s="45"/>
      <c r="GS33" s="45"/>
      <c r="GT33" s="45"/>
      <c r="GU33" s="45"/>
      <c r="GV33" s="45"/>
      <c r="GW33" s="45"/>
      <c r="GX33" s="45"/>
      <c r="GY33" s="45"/>
      <c r="GZ33" s="45"/>
      <c r="HA33" s="45"/>
      <c r="HB33" s="45"/>
      <c r="HC33" s="45"/>
      <c r="HD33" s="45"/>
      <c r="HE33" s="45"/>
      <c r="HF33" s="45"/>
      <c r="HG33" s="45"/>
      <c r="HH33" s="45"/>
      <c r="HI33" s="45"/>
      <c r="HJ33" s="45"/>
      <c r="HK33" s="45"/>
      <c r="HL33" s="45"/>
      <c r="HM33" s="45"/>
      <c r="HN33" s="45"/>
      <c r="HO33" s="45"/>
      <c r="HP33" s="45"/>
      <c r="HQ33" s="45"/>
      <c r="HR33" s="45"/>
      <c r="HS33" s="45"/>
      <c r="HT33" s="45"/>
      <c r="HU33" s="45"/>
      <c r="HV33" s="45"/>
      <c r="HW33" s="45"/>
      <c r="HX33" s="45"/>
      <c r="HY33" s="45"/>
      <c r="HZ33" s="45"/>
      <c r="IA33" s="45"/>
      <c r="IB33" s="45"/>
    </row>
    <row r="34" spans="43:236" s="506" customFormat="1" ht="15" customHeight="1" x14ac:dyDescent="0.25">
      <c r="AQ34" s="45"/>
      <c r="AR34" s="45"/>
      <c r="AS34" s="45"/>
      <c r="AT34" s="45"/>
      <c r="BB34" s="45"/>
      <c r="BE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c r="EC34" s="45"/>
      <c r="ED34" s="45"/>
      <c r="EE34" s="45"/>
      <c r="EF34" s="45"/>
      <c r="EG34" s="45"/>
      <c r="EH34" s="45"/>
      <c r="EI34" s="45"/>
      <c r="EJ34" s="45"/>
      <c r="EK34" s="45"/>
      <c r="EL34" s="45"/>
      <c r="EM34" s="45"/>
      <c r="EN34" s="45"/>
      <c r="EO34" s="45"/>
      <c r="EP34" s="45"/>
      <c r="EQ34" s="45"/>
      <c r="ER34" s="45"/>
      <c r="ES34" s="45"/>
      <c r="ET34" s="45"/>
      <c r="EU34" s="45"/>
      <c r="EV34" s="45"/>
      <c r="EW34" s="45"/>
      <c r="EX34" s="45"/>
      <c r="EY34" s="45"/>
      <c r="EZ34" s="45"/>
      <c r="FA34" s="45"/>
      <c r="FB34" s="45"/>
      <c r="FC34" s="45"/>
      <c r="FD34" s="45"/>
      <c r="FE34" s="45"/>
      <c r="FF34" s="45"/>
      <c r="FG34" s="45"/>
      <c r="FH34" s="45"/>
      <c r="FI34" s="45"/>
      <c r="FJ34" s="45"/>
      <c r="FK34" s="45"/>
      <c r="FL34" s="45"/>
      <c r="FM34" s="45"/>
      <c r="FN34" s="45"/>
      <c r="FO34" s="45"/>
      <c r="FP34" s="45"/>
      <c r="FQ34" s="45"/>
      <c r="FR34" s="45"/>
      <c r="FS34" s="45"/>
      <c r="FT34" s="45"/>
      <c r="FU34" s="45"/>
      <c r="FV34" s="45"/>
      <c r="FW34" s="45"/>
      <c r="FX34" s="45"/>
      <c r="FY34" s="45"/>
      <c r="FZ34" s="45"/>
      <c r="GA34" s="45"/>
      <c r="GB34" s="45"/>
      <c r="GC34" s="45"/>
      <c r="GD34" s="45"/>
      <c r="GE34" s="45"/>
      <c r="GF34" s="45"/>
      <c r="GG34" s="45"/>
      <c r="GH34" s="45"/>
      <c r="GI34" s="45"/>
      <c r="GJ34" s="45"/>
      <c r="GK34" s="45"/>
      <c r="GL34" s="45"/>
      <c r="GM34" s="45"/>
      <c r="GN34" s="45"/>
      <c r="GO34" s="45"/>
      <c r="GP34" s="45"/>
      <c r="GQ34" s="45"/>
      <c r="GR34" s="45"/>
      <c r="GS34" s="45"/>
      <c r="GT34" s="45"/>
      <c r="GU34" s="45"/>
      <c r="GV34" s="45"/>
      <c r="GW34" s="45"/>
      <c r="GX34" s="45"/>
      <c r="GY34" s="45"/>
      <c r="GZ34" s="45"/>
      <c r="HA34" s="45"/>
      <c r="HB34" s="45"/>
      <c r="HC34" s="45"/>
      <c r="HD34" s="45"/>
      <c r="HE34" s="45"/>
      <c r="HF34" s="45"/>
      <c r="HG34" s="45"/>
      <c r="HH34" s="45"/>
      <c r="HI34" s="45"/>
      <c r="HJ34" s="45"/>
      <c r="HK34" s="45"/>
      <c r="HL34" s="45"/>
      <c r="HM34" s="45"/>
      <c r="HN34" s="45"/>
      <c r="HO34" s="45"/>
      <c r="HP34" s="45"/>
      <c r="HQ34" s="45"/>
      <c r="HR34" s="45"/>
      <c r="HS34" s="45"/>
      <c r="HT34" s="45"/>
      <c r="HU34" s="45"/>
      <c r="HV34" s="45"/>
      <c r="HW34" s="45"/>
      <c r="HX34" s="45"/>
      <c r="HY34" s="45"/>
      <c r="HZ34" s="45"/>
      <c r="IA34" s="45"/>
      <c r="IB34" s="45"/>
    </row>
    <row r="35" spans="43:236" s="506" customFormat="1" ht="15" customHeight="1" x14ac:dyDescent="0.25">
      <c r="AQ35" s="45"/>
      <c r="AR35" s="45"/>
      <c r="AS35" s="45"/>
      <c r="AT35" s="45"/>
      <c r="BB35" s="45"/>
      <c r="BE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c r="EC35" s="45"/>
      <c r="ED35" s="45"/>
      <c r="EE35" s="45"/>
      <c r="EF35" s="45"/>
      <c r="EG35" s="45"/>
      <c r="EH35" s="45"/>
      <c r="EI35" s="45"/>
      <c r="EJ35" s="45"/>
      <c r="EK35" s="45"/>
      <c r="EL35" s="45"/>
      <c r="EM35" s="45"/>
      <c r="EN35" s="45"/>
      <c r="EO35" s="45"/>
      <c r="EP35" s="45"/>
      <c r="EQ35" s="45"/>
      <c r="ER35" s="45"/>
      <c r="ES35" s="45"/>
      <c r="ET35" s="45"/>
      <c r="EU35" s="45"/>
      <c r="EV35" s="45"/>
      <c r="EW35" s="45"/>
      <c r="EX35" s="45"/>
      <c r="EY35" s="45"/>
      <c r="EZ35" s="45"/>
      <c r="FA35" s="45"/>
      <c r="FB35" s="45"/>
      <c r="FC35" s="45"/>
      <c r="FD35" s="45"/>
      <c r="FE35" s="45"/>
      <c r="FF35" s="45"/>
      <c r="FG35" s="45"/>
      <c r="FH35" s="45"/>
      <c r="FI35" s="45"/>
      <c r="FJ35" s="45"/>
      <c r="FK35" s="45"/>
      <c r="FL35" s="45"/>
      <c r="FM35" s="45"/>
      <c r="FN35" s="45"/>
      <c r="FO35" s="45"/>
      <c r="FP35" s="45"/>
      <c r="FQ35" s="45"/>
      <c r="FR35" s="45"/>
      <c r="FS35" s="45"/>
      <c r="FT35" s="45"/>
      <c r="FU35" s="45"/>
      <c r="FV35" s="45"/>
      <c r="FW35" s="45"/>
      <c r="FX35" s="45"/>
      <c r="FY35" s="45"/>
      <c r="FZ35" s="45"/>
      <c r="GA35" s="45"/>
      <c r="GB35" s="45"/>
      <c r="GC35" s="45"/>
      <c r="GD35" s="45"/>
      <c r="GE35" s="45"/>
      <c r="GF35" s="45"/>
      <c r="GG35" s="45"/>
      <c r="GH35" s="45"/>
      <c r="GI35" s="45"/>
      <c r="GJ35" s="45"/>
      <c r="GK35" s="45"/>
      <c r="GL35" s="45"/>
      <c r="GM35" s="45"/>
      <c r="GN35" s="45"/>
      <c r="GO35" s="45"/>
      <c r="GP35" s="45"/>
      <c r="GQ35" s="45"/>
      <c r="GR35" s="45"/>
      <c r="GS35" s="45"/>
      <c r="GT35" s="45"/>
      <c r="GU35" s="45"/>
      <c r="GV35" s="45"/>
      <c r="GW35" s="45"/>
      <c r="GX35" s="45"/>
      <c r="GY35" s="45"/>
      <c r="GZ35" s="45"/>
      <c r="HA35" s="45"/>
      <c r="HB35" s="45"/>
      <c r="HC35" s="45"/>
      <c r="HD35" s="45"/>
      <c r="HE35" s="45"/>
      <c r="HF35" s="45"/>
      <c r="HG35" s="45"/>
      <c r="HH35" s="45"/>
      <c r="HI35" s="45"/>
      <c r="HJ35" s="45"/>
      <c r="HK35" s="45"/>
      <c r="HL35" s="45"/>
      <c r="HM35" s="45"/>
      <c r="HN35" s="45"/>
      <c r="HO35" s="45"/>
      <c r="HP35" s="45"/>
      <c r="HQ35" s="45"/>
      <c r="HR35" s="45"/>
      <c r="HS35" s="45"/>
      <c r="HT35" s="45"/>
      <c r="HU35" s="45"/>
      <c r="HV35" s="45"/>
      <c r="HW35" s="45"/>
      <c r="HX35" s="45"/>
      <c r="HY35" s="45"/>
      <c r="HZ35" s="45"/>
      <c r="IA35" s="45"/>
      <c r="IB35" s="45"/>
    </row>
    <row r="36" spans="43:236" s="506" customFormat="1" ht="15" customHeight="1" x14ac:dyDescent="0.25">
      <c r="AQ36" s="45"/>
      <c r="AR36" s="45"/>
      <c r="AS36" s="45"/>
      <c r="AT36" s="45"/>
      <c r="BB36" s="45"/>
      <c r="BE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row>
    <row r="37" spans="43:236" s="506" customFormat="1" ht="20.100000000000001" customHeight="1" x14ac:dyDescent="0.25">
      <c r="AQ37" s="45"/>
      <c r="AR37" s="45"/>
      <c r="AS37" s="45"/>
      <c r="AT37" s="45"/>
      <c r="BB37" s="45"/>
      <c r="BE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c r="EC37" s="45"/>
      <c r="ED37" s="45"/>
      <c r="EE37" s="45"/>
      <c r="EF37" s="45"/>
      <c r="EG37" s="45"/>
      <c r="EH37" s="45"/>
      <c r="EI37" s="45"/>
      <c r="EJ37" s="45"/>
      <c r="EK37" s="45"/>
      <c r="EL37" s="45"/>
      <c r="EM37" s="45"/>
      <c r="EN37" s="45"/>
      <c r="EO37" s="45"/>
      <c r="EP37" s="45"/>
      <c r="EQ37" s="45"/>
      <c r="ER37" s="45"/>
      <c r="ES37" s="45"/>
      <c r="ET37" s="45"/>
      <c r="EU37" s="45"/>
      <c r="EV37" s="45"/>
      <c r="EW37" s="45"/>
      <c r="EX37" s="45"/>
      <c r="EY37" s="45"/>
      <c r="EZ37" s="45"/>
      <c r="FA37" s="45"/>
      <c r="FB37" s="45"/>
      <c r="FC37" s="45"/>
      <c r="FD37" s="45"/>
      <c r="FE37" s="45"/>
      <c r="FF37" s="45"/>
      <c r="FG37" s="45"/>
      <c r="FH37" s="45"/>
      <c r="FI37" s="45"/>
      <c r="FJ37" s="45"/>
      <c r="FK37" s="45"/>
      <c r="FL37" s="45"/>
      <c r="FM37" s="45"/>
      <c r="FN37" s="45"/>
      <c r="FO37" s="45"/>
      <c r="FP37" s="45"/>
      <c r="FQ37" s="45"/>
      <c r="FR37" s="45"/>
      <c r="FS37" s="45"/>
      <c r="FT37" s="45"/>
      <c r="FU37" s="45"/>
      <c r="FV37" s="45"/>
      <c r="FW37" s="45"/>
      <c r="FX37" s="45"/>
      <c r="FY37" s="45"/>
      <c r="FZ37" s="45"/>
      <c r="GA37" s="45"/>
      <c r="GB37" s="45"/>
      <c r="GC37" s="45"/>
      <c r="GD37" s="45"/>
      <c r="GE37" s="45"/>
      <c r="GF37" s="45"/>
      <c r="GG37" s="45"/>
      <c r="GH37" s="45"/>
      <c r="GI37" s="45"/>
      <c r="GJ37" s="45"/>
      <c r="GK37" s="45"/>
      <c r="GL37" s="45"/>
      <c r="GM37" s="45"/>
      <c r="GN37" s="45"/>
      <c r="GO37" s="45"/>
      <c r="GP37" s="45"/>
      <c r="GQ37" s="45"/>
      <c r="GR37" s="45"/>
      <c r="GS37" s="45"/>
      <c r="GT37" s="45"/>
      <c r="GU37" s="45"/>
      <c r="GV37" s="45"/>
      <c r="GW37" s="45"/>
      <c r="GX37" s="45"/>
      <c r="GY37" s="45"/>
      <c r="GZ37" s="45"/>
      <c r="HA37" s="45"/>
      <c r="HB37" s="45"/>
      <c r="HC37" s="45"/>
      <c r="HD37" s="45"/>
      <c r="HE37" s="45"/>
      <c r="HF37" s="45"/>
      <c r="HG37" s="45"/>
      <c r="HH37" s="45"/>
      <c r="HI37" s="45"/>
      <c r="HJ37" s="45"/>
      <c r="HK37" s="45"/>
      <c r="HL37" s="45"/>
      <c r="HM37" s="45"/>
      <c r="HN37" s="45"/>
      <c r="HO37" s="45"/>
      <c r="HP37" s="45"/>
      <c r="HQ37" s="45"/>
      <c r="HR37" s="45"/>
      <c r="HS37" s="45"/>
      <c r="HT37" s="45"/>
      <c r="HU37" s="45"/>
      <c r="HV37" s="45"/>
      <c r="HW37" s="45"/>
      <c r="HX37" s="45"/>
      <c r="HY37" s="45"/>
      <c r="HZ37" s="45"/>
      <c r="IA37" s="45"/>
      <c r="IB37" s="45"/>
    </row>
    <row r="38" spans="43:236" s="506" customFormat="1" ht="20.25" customHeight="1" x14ac:dyDescent="0.25">
      <c r="AQ38" s="45"/>
      <c r="AR38" s="45"/>
      <c r="AS38" s="45"/>
      <c r="AT38" s="45"/>
      <c r="BB38" s="45"/>
      <c r="BE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c r="EC38" s="45"/>
      <c r="ED38" s="45"/>
      <c r="EE38" s="45"/>
      <c r="EF38" s="45"/>
      <c r="EG38" s="45"/>
      <c r="EH38" s="45"/>
      <c r="EI38" s="45"/>
      <c r="EJ38" s="45"/>
      <c r="EK38" s="45"/>
      <c r="EL38" s="45"/>
      <c r="EM38" s="45"/>
      <c r="EN38" s="45"/>
      <c r="EO38" s="45"/>
      <c r="EP38" s="45"/>
      <c r="EQ38" s="45"/>
      <c r="ER38" s="45"/>
      <c r="ES38" s="45"/>
      <c r="ET38" s="45"/>
      <c r="EU38" s="45"/>
      <c r="EV38" s="45"/>
      <c r="EW38" s="45"/>
      <c r="EX38" s="45"/>
      <c r="EY38" s="45"/>
      <c r="EZ38" s="45"/>
      <c r="FA38" s="45"/>
      <c r="FB38" s="45"/>
      <c r="FC38" s="45"/>
      <c r="FD38" s="45"/>
      <c r="FE38" s="45"/>
      <c r="FF38" s="45"/>
      <c r="FG38" s="45"/>
      <c r="FH38" s="45"/>
      <c r="FI38" s="45"/>
      <c r="FJ38" s="45"/>
      <c r="FK38" s="45"/>
      <c r="FL38" s="45"/>
      <c r="FM38" s="45"/>
      <c r="FN38" s="45"/>
      <c r="FO38" s="45"/>
      <c r="FP38" s="45"/>
      <c r="FQ38" s="45"/>
      <c r="FR38" s="45"/>
      <c r="FS38" s="45"/>
      <c r="FT38" s="45"/>
      <c r="FU38" s="45"/>
      <c r="FV38" s="45"/>
      <c r="FW38" s="45"/>
      <c r="FX38" s="45"/>
      <c r="FY38" s="45"/>
      <c r="FZ38" s="45"/>
      <c r="GA38" s="45"/>
      <c r="GB38" s="45"/>
      <c r="GC38" s="45"/>
      <c r="GD38" s="45"/>
      <c r="GE38" s="45"/>
      <c r="GF38" s="45"/>
      <c r="GG38" s="45"/>
      <c r="GH38" s="45"/>
      <c r="GI38" s="45"/>
      <c r="GJ38" s="45"/>
      <c r="GK38" s="45"/>
      <c r="GL38" s="45"/>
      <c r="GM38" s="45"/>
      <c r="GN38" s="45"/>
      <c r="GO38" s="45"/>
      <c r="GP38" s="45"/>
      <c r="GQ38" s="45"/>
      <c r="GR38" s="45"/>
      <c r="GS38" s="45"/>
      <c r="GT38" s="45"/>
      <c r="GU38" s="45"/>
      <c r="GV38" s="45"/>
      <c r="GW38" s="45"/>
      <c r="GX38" s="45"/>
      <c r="GY38" s="45"/>
      <c r="GZ38" s="45"/>
      <c r="HA38" s="45"/>
      <c r="HB38" s="45"/>
      <c r="HC38" s="45"/>
      <c r="HD38" s="45"/>
      <c r="HE38" s="45"/>
      <c r="HF38" s="45"/>
      <c r="HG38" s="45"/>
      <c r="HH38" s="45"/>
      <c r="HI38" s="45"/>
      <c r="HJ38" s="45"/>
      <c r="HK38" s="45"/>
      <c r="HL38" s="45"/>
      <c r="HM38" s="45"/>
      <c r="HN38" s="45"/>
      <c r="HO38" s="45"/>
      <c r="HP38" s="45"/>
      <c r="HQ38" s="45"/>
      <c r="HR38" s="45"/>
      <c r="HS38" s="45"/>
      <c r="HT38" s="45"/>
      <c r="HU38" s="45"/>
      <c r="HV38" s="45"/>
      <c r="HW38" s="45"/>
      <c r="HX38" s="45"/>
      <c r="HY38" s="45"/>
      <c r="HZ38" s="45"/>
      <c r="IA38" s="45"/>
      <c r="IB38" s="45"/>
    </row>
    <row r="39" spans="43:236" s="506" customFormat="1" ht="15" customHeight="1" x14ac:dyDescent="0.25">
      <c r="AQ39" s="71"/>
      <c r="AR39" s="63"/>
      <c r="AS39" s="507"/>
      <c r="AT39" s="80"/>
      <c r="AU39" s="54"/>
      <c r="AV39" s="54"/>
      <c r="AW39" s="54"/>
      <c r="AX39" s="54"/>
      <c r="AY39" s="54"/>
      <c r="AZ39" s="54"/>
      <c r="BA39" s="54"/>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row>
    <row r="40" spans="43:236" s="506" customFormat="1" ht="20.25" customHeight="1" x14ac:dyDescent="0.25">
      <c r="AQ40" s="54"/>
      <c r="AR40" s="54"/>
      <c r="AS40" s="54"/>
      <c r="AT40" s="54"/>
      <c r="AU40" s="46"/>
      <c r="AV40" s="46"/>
      <c r="AW40" s="46"/>
      <c r="AX40" s="46"/>
      <c r="AY40" s="46"/>
      <c r="AZ40" s="46"/>
      <c r="BA40" s="46"/>
      <c r="BB40" s="45"/>
      <c r="BC40" s="45"/>
      <c r="BD40" s="45"/>
      <c r="BE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c r="EC40" s="45"/>
      <c r="ED40" s="45"/>
      <c r="EE40" s="45"/>
      <c r="EF40" s="45"/>
      <c r="EG40" s="45"/>
      <c r="EH40" s="45"/>
      <c r="EI40" s="45"/>
      <c r="EJ40" s="45"/>
      <c r="EK40" s="45"/>
      <c r="EL40" s="45"/>
      <c r="EM40" s="45"/>
      <c r="EN40" s="45"/>
      <c r="EO40" s="45"/>
      <c r="EP40" s="45"/>
      <c r="EQ40" s="45"/>
      <c r="ER40" s="45"/>
      <c r="ES40" s="45"/>
      <c r="ET40" s="45"/>
      <c r="EU40" s="45"/>
      <c r="EV40" s="45"/>
      <c r="EW40" s="45"/>
      <c r="EX40" s="45"/>
      <c r="EY40" s="45"/>
      <c r="EZ40" s="45"/>
      <c r="FA40" s="45"/>
      <c r="FB40" s="45"/>
      <c r="FC40" s="45"/>
      <c r="FD40" s="45"/>
      <c r="FE40" s="45"/>
      <c r="FF40" s="45"/>
      <c r="FG40" s="45"/>
      <c r="FH40" s="45"/>
      <c r="FI40" s="45"/>
      <c r="FJ40" s="45"/>
      <c r="FK40" s="45"/>
      <c r="FL40" s="45"/>
      <c r="FM40" s="45"/>
      <c r="FN40" s="45"/>
      <c r="FO40" s="45"/>
      <c r="FP40" s="45"/>
      <c r="FQ40" s="45"/>
      <c r="FR40" s="45"/>
      <c r="FS40" s="45"/>
      <c r="FT40" s="45"/>
      <c r="FU40" s="45"/>
      <c r="FV40" s="45"/>
      <c r="FW40" s="45"/>
      <c r="FX40" s="45"/>
      <c r="FY40" s="45"/>
      <c r="FZ40" s="45"/>
      <c r="GA40" s="45"/>
      <c r="GB40" s="45"/>
      <c r="GC40" s="45"/>
      <c r="GD40" s="45"/>
      <c r="GE40" s="45"/>
      <c r="GF40" s="45"/>
      <c r="GG40" s="45"/>
      <c r="GH40" s="45"/>
      <c r="GI40" s="45"/>
      <c r="GJ40" s="45"/>
      <c r="GK40" s="45"/>
      <c r="GL40" s="45"/>
      <c r="GM40" s="45"/>
      <c r="GN40" s="45"/>
      <c r="GO40" s="45"/>
      <c r="GP40" s="45"/>
      <c r="GQ40" s="45"/>
      <c r="GR40" s="45"/>
      <c r="GS40" s="45"/>
      <c r="GT40" s="45"/>
      <c r="GU40" s="45"/>
      <c r="GV40" s="45"/>
      <c r="GW40" s="45"/>
      <c r="GX40" s="45"/>
      <c r="GY40" s="45"/>
      <c r="GZ40" s="45"/>
      <c r="HA40" s="45"/>
      <c r="HB40" s="45"/>
      <c r="HC40" s="45"/>
      <c r="HD40" s="45"/>
      <c r="HE40" s="45"/>
      <c r="HF40" s="45"/>
      <c r="HG40" s="45"/>
      <c r="HH40" s="45"/>
      <c r="HI40" s="45"/>
      <c r="HJ40" s="45"/>
      <c r="HK40" s="45"/>
      <c r="HL40" s="45"/>
      <c r="HM40" s="45"/>
      <c r="HN40" s="45"/>
      <c r="HO40" s="45"/>
      <c r="HP40" s="45"/>
      <c r="HQ40" s="45"/>
      <c r="HR40" s="45"/>
      <c r="HS40" s="45"/>
      <c r="HT40" s="45"/>
      <c r="HU40" s="45"/>
      <c r="HV40" s="45"/>
      <c r="HW40" s="45"/>
      <c r="HX40" s="45"/>
      <c r="HY40" s="45"/>
      <c r="HZ40" s="45"/>
      <c r="IA40" s="45"/>
      <c r="IB40" s="45"/>
    </row>
    <row r="41" spans="43:236" s="506" customFormat="1" ht="20.25" customHeight="1" x14ac:dyDescent="0.25">
      <c r="AQ41" s="54"/>
      <c r="AR41" s="54"/>
      <c r="AS41" s="54"/>
      <c r="AT41" s="54"/>
      <c r="AU41" s="46"/>
      <c r="AV41" s="46"/>
      <c r="AW41" s="46"/>
      <c r="AX41" s="46"/>
      <c r="AY41" s="46"/>
      <c r="AZ41" s="46"/>
      <c r="BA41" s="46"/>
      <c r="BB41" s="45"/>
      <c r="BC41" s="45"/>
      <c r="BD41" s="45"/>
      <c r="BE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c r="EC41" s="45"/>
      <c r="ED41" s="45"/>
      <c r="EE41" s="45"/>
      <c r="EF41" s="45"/>
      <c r="EG41" s="45"/>
      <c r="EH41" s="45"/>
      <c r="EI41" s="45"/>
      <c r="EJ41" s="45"/>
      <c r="EK41" s="45"/>
      <c r="EL41" s="45"/>
      <c r="EM41" s="45"/>
      <c r="EN41" s="45"/>
      <c r="EO41" s="45"/>
      <c r="EP41" s="45"/>
      <c r="EQ41" s="45"/>
      <c r="ER41" s="45"/>
      <c r="ES41" s="45"/>
      <c r="ET41" s="45"/>
      <c r="EU41" s="45"/>
      <c r="EV41" s="45"/>
      <c r="EW41" s="45"/>
      <c r="EX41" s="45"/>
      <c r="EY41" s="45"/>
      <c r="EZ41" s="45"/>
      <c r="FA41" s="45"/>
      <c r="FB41" s="45"/>
      <c r="FC41" s="45"/>
      <c r="FD41" s="45"/>
      <c r="FE41" s="45"/>
      <c r="FF41" s="45"/>
      <c r="FG41" s="45"/>
      <c r="FH41" s="45"/>
      <c r="FI41" s="45"/>
      <c r="FJ41" s="45"/>
      <c r="FK41" s="45"/>
      <c r="FL41" s="45"/>
      <c r="FM41" s="45"/>
      <c r="FN41" s="45"/>
      <c r="FO41" s="45"/>
      <c r="FP41" s="45"/>
      <c r="FQ41" s="45"/>
      <c r="FR41" s="45"/>
      <c r="FS41" s="45"/>
      <c r="FT41" s="45"/>
      <c r="FU41" s="45"/>
      <c r="FV41" s="45"/>
      <c r="FW41" s="45"/>
      <c r="FX41" s="45"/>
      <c r="FY41" s="45"/>
      <c r="FZ41" s="45"/>
      <c r="GA41" s="45"/>
      <c r="GB41" s="45"/>
      <c r="GC41" s="45"/>
      <c r="GD41" s="45"/>
      <c r="GE41" s="45"/>
      <c r="GF41" s="45"/>
      <c r="GG41" s="45"/>
      <c r="GH41" s="45"/>
      <c r="GI41" s="45"/>
      <c r="GJ41" s="45"/>
      <c r="GK41" s="45"/>
      <c r="GL41" s="45"/>
      <c r="GM41" s="45"/>
      <c r="GN41" s="45"/>
      <c r="GO41" s="45"/>
      <c r="GP41" s="45"/>
      <c r="GQ41" s="45"/>
      <c r="GR41" s="45"/>
      <c r="GS41" s="45"/>
      <c r="GT41" s="45"/>
      <c r="GU41" s="45"/>
      <c r="GV41" s="45"/>
      <c r="GW41" s="45"/>
      <c r="GX41" s="45"/>
      <c r="GY41" s="45"/>
      <c r="GZ41" s="45"/>
      <c r="HA41" s="45"/>
      <c r="HB41" s="45"/>
      <c r="HC41" s="45"/>
      <c r="HD41" s="45"/>
      <c r="HE41" s="45"/>
      <c r="HF41" s="45"/>
      <c r="HG41" s="45"/>
      <c r="HH41" s="45"/>
      <c r="HI41" s="45"/>
      <c r="HJ41" s="45"/>
      <c r="HK41" s="45"/>
      <c r="HL41" s="45"/>
      <c r="HM41" s="45"/>
      <c r="HN41" s="45"/>
      <c r="HO41" s="45"/>
      <c r="HP41" s="45"/>
      <c r="HQ41" s="45"/>
      <c r="HR41" s="45"/>
      <c r="HS41" s="45"/>
      <c r="HT41" s="45"/>
      <c r="HU41" s="45"/>
      <c r="HV41" s="45"/>
      <c r="HW41" s="45"/>
      <c r="HX41" s="45"/>
      <c r="HY41" s="45"/>
      <c r="HZ41" s="45"/>
      <c r="IA41" s="45"/>
      <c r="IB41" s="45"/>
    </row>
    <row r="42" spans="43:236" s="506" customFormat="1" ht="20.100000000000001" customHeight="1" x14ac:dyDescent="0.25">
      <c r="AQ42" s="45"/>
      <c r="AR42" s="45"/>
      <c r="AS42" s="45"/>
      <c r="AT42" s="45"/>
      <c r="BB42" s="45"/>
      <c r="BE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c r="EC42" s="45"/>
      <c r="ED42" s="45"/>
      <c r="EE42" s="45"/>
      <c r="EF42" s="45"/>
      <c r="EG42" s="45"/>
      <c r="EH42" s="45"/>
      <c r="EI42" s="45"/>
      <c r="EJ42" s="45"/>
      <c r="EK42" s="45"/>
      <c r="EL42" s="45"/>
      <c r="EM42" s="45"/>
      <c r="EN42" s="45"/>
      <c r="EO42" s="45"/>
      <c r="EP42" s="45"/>
      <c r="EQ42" s="45"/>
      <c r="ER42" s="45"/>
      <c r="ES42" s="45"/>
      <c r="ET42" s="45"/>
      <c r="EU42" s="45"/>
      <c r="EV42" s="45"/>
      <c r="EW42" s="45"/>
      <c r="EX42" s="45"/>
      <c r="EY42" s="45"/>
      <c r="EZ42" s="45"/>
      <c r="FA42" s="45"/>
      <c r="FB42" s="45"/>
      <c r="FC42" s="45"/>
      <c r="FD42" s="45"/>
      <c r="FE42" s="45"/>
      <c r="FF42" s="45"/>
      <c r="FG42" s="45"/>
      <c r="FH42" s="45"/>
      <c r="FI42" s="45"/>
      <c r="FJ42" s="45"/>
      <c r="FK42" s="45"/>
      <c r="FL42" s="45"/>
      <c r="FM42" s="45"/>
      <c r="FN42" s="45"/>
      <c r="FO42" s="45"/>
      <c r="FP42" s="45"/>
      <c r="FQ42" s="45"/>
      <c r="FR42" s="45"/>
      <c r="FS42" s="45"/>
      <c r="FT42" s="45"/>
      <c r="FU42" s="45"/>
      <c r="FV42" s="45"/>
      <c r="FW42" s="45"/>
      <c r="FX42" s="45"/>
      <c r="FY42" s="45"/>
      <c r="FZ42" s="45"/>
      <c r="GA42" s="45"/>
      <c r="GB42" s="45"/>
      <c r="GC42" s="45"/>
      <c r="GD42" s="45"/>
      <c r="GE42" s="45"/>
      <c r="GF42" s="45"/>
      <c r="GG42" s="45"/>
      <c r="GH42" s="45"/>
      <c r="GI42" s="45"/>
      <c r="GJ42" s="45"/>
      <c r="GK42" s="45"/>
      <c r="GL42" s="45"/>
      <c r="GM42" s="45"/>
      <c r="GN42" s="45"/>
      <c r="GO42" s="45"/>
      <c r="GP42" s="45"/>
      <c r="GQ42" s="45"/>
      <c r="GR42" s="45"/>
      <c r="GS42" s="45"/>
      <c r="GT42" s="45"/>
      <c r="GU42" s="45"/>
      <c r="GV42" s="45"/>
      <c r="GW42" s="45"/>
      <c r="GX42" s="45"/>
      <c r="GY42" s="45"/>
      <c r="GZ42" s="45"/>
      <c r="HA42" s="45"/>
      <c r="HB42" s="45"/>
      <c r="HC42" s="45"/>
      <c r="HD42" s="45"/>
      <c r="HE42" s="45"/>
      <c r="HF42" s="45"/>
      <c r="HG42" s="45"/>
      <c r="HH42" s="45"/>
      <c r="HI42" s="45"/>
      <c r="HJ42" s="45"/>
      <c r="HK42" s="45"/>
      <c r="HL42" s="45"/>
      <c r="HM42" s="45"/>
      <c r="HN42" s="45"/>
      <c r="HO42" s="45"/>
      <c r="HP42" s="45"/>
      <c r="HQ42" s="45"/>
      <c r="HR42" s="45"/>
      <c r="HS42" s="45"/>
      <c r="HT42" s="45"/>
      <c r="HU42" s="45"/>
      <c r="HV42" s="45"/>
      <c r="HW42" s="45"/>
      <c r="HX42" s="45"/>
      <c r="HY42" s="45"/>
      <c r="HZ42" s="45"/>
      <c r="IA42" s="45"/>
      <c r="IB42" s="45"/>
    </row>
    <row r="43" spans="43:236" s="506" customFormat="1" ht="20.25" customHeight="1" x14ac:dyDescent="0.25">
      <c r="AQ43" s="45"/>
      <c r="AR43" s="45"/>
      <c r="AS43" s="45"/>
      <c r="AT43" s="45"/>
      <c r="BB43" s="45"/>
      <c r="BE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c r="EC43" s="45"/>
      <c r="ED43" s="45"/>
      <c r="EE43" s="45"/>
      <c r="EF43" s="45"/>
      <c r="EG43" s="45"/>
      <c r="EH43" s="45"/>
      <c r="EI43" s="45"/>
      <c r="EJ43" s="45"/>
      <c r="EK43" s="45"/>
      <c r="EL43" s="45"/>
      <c r="EM43" s="45"/>
      <c r="EN43" s="45"/>
      <c r="EO43" s="45"/>
      <c r="EP43" s="45"/>
      <c r="EQ43" s="45"/>
      <c r="ER43" s="45"/>
      <c r="ES43" s="45"/>
      <c r="ET43" s="45"/>
      <c r="EU43" s="45"/>
      <c r="EV43" s="45"/>
      <c r="EW43" s="45"/>
      <c r="EX43" s="45"/>
      <c r="EY43" s="45"/>
      <c r="EZ43" s="45"/>
      <c r="FA43" s="45"/>
      <c r="FB43" s="45"/>
      <c r="FC43" s="45"/>
      <c r="FD43" s="45"/>
      <c r="FE43" s="45"/>
      <c r="FF43" s="45"/>
      <c r="FG43" s="45"/>
      <c r="FH43" s="45"/>
      <c r="FI43" s="45"/>
      <c r="FJ43" s="45"/>
      <c r="FK43" s="45"/>
      <c r="FL43" s="45"/>
      <c r="FM43" s="45"/>
      <c r="FN43" s="45"/>
      <c r="FO43" s="45"/>
      <c r="FP43" s="45"/>
      <c r="FQ43" s="45"/>
      <c r="FR43" s="45"/>
      <c r="FS43" s="45"/>
      <c r="FT43" s="45"/>
      <c r="FU43" s="45"/>
      <c r="FV43" s="45"/>
      <c r="FW43" s="45"/>
      <c r="FX43" s="45"/>
      <c r="FY43" s="45"/>
      <c r="FZ43" s="45"/>
      <c r="GA43" s="45"/>
      <c r="GB43" s="45"/>
      <c r="GC43" s="45"/>
      <c r="GD43" s="45"/>
      <c r="GE43" s="45"/>
      <c r="GF43" s="45"/>
      <c r="GG43" s="45"/>
      <c r="GH43" s="45"/>
      <c r="GI43" s="45"/>
      <c r="GJ43" s="45"/>
      <c r="GK43" s="45"/>
      <c r="GL43" s="45"/>
      <c r="GM43" s="45"/>
      <c r="GN43" s="45"/>
      <c r="GO43" s="45"/>
      <c r="GP43" s="45"/>
      <c r="GQ43" s="45"/>
      <c r="GR43" s="45"/>
      <c r="GS43" s="45"/>
      <c r="GT43" s="45"/>
      <c r="GU43" s="45"/>
      <c r="GV43" s="45"/>
      <c r="GW43" s="45"/>
      <c r="GX43" s="45"/>
      <c r="GY43" s="45"/>
      <c r="GZ43" s="45"/>
      <c r="HA43" s="45"/>
      <c r="HB43" s="45"/>
      <c r="HC43" s="45"/>
      <c r="HD43" s="45"/>
      <c r="HE43" s="45"/>
      <c r="HF43" s="45"/>
      <c r="HG43" s="45"/>
      <c r="HH43" s="45"/>
      <c r="HI43" s="45"/>
      <c r="HJ43" s="45"/>
      <c r="HK43" s="45"/>
      <c r="HL43" s="45"/>
      <c r="HM43" s="45"/>
      <c r="HN43" s="45"/>
      <c r="HO43" s="45"/>
      <c r="HP43" s="45"/>
      <c r="HQ43" s="45"/>
      <c r="HR43" s="45"/>
      <c r="HS43" s="45"/>
      <c r="HT43" s="45"/>
      <c r="HU43" s="45"/>
      <c r="HV43" s="45"/>
      <c r="HW43" s="45"/>
      <c r="HX43" s="45"/>
      <c r="HY43" s="45"/>
      <c r="HZ43" s="45"/>
      <c r="IA43" s="45"/>
      <c r="IB43" s="45"/>
    </row>
    <row r="44" spans="43:236" s="506" customFormat="1" ht="15" customHeight="1" x14ac:dyDescent="0.25">
      <c r="AQ44" s="45"/>
      <c r="AR44" s="45"/>
      <c r="AS44" s="45"/>
      <c r="AT44" s="45"/>
      <c r="BB44" s="45"/>
      <c r="BE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c r="EC44" s="45"/>
      <c r="ED44" s="45"/>
      <c r="EE44" s="45"/>
      <c r="EF44" s="45"/>
      <c r="EG44" s="45"/>
      <c r="EH44" s="45"/>
      <c r="EI44" s="45"/>
      <c r="EJ44" s="45"/>
      <c r="EK44" s="45"/>
      <c r="EL44" s="45"/>
      <c r="EM44" s="45"/>
      <c r="EN44" s="45"/>
      <c r="EO44" s="45"/>
      <c r="EP44" s="45"/>
      <c r="EQ44" s="45"/>
      <c r="ER44" s="45"/>
      <c r="ES44" s="45"/>
      <c r="ET44" s="45"/>
      <c r="EU44" s="45"/>
      <c r="EV44" s="45"/>
      <c r="EW44" s="45"/>
      <c r="EX44" s="45"/>
      <c r="EY44" s="45"/>
      <c r="EZ44" s="45"/>
      <c r="FA44" s="45"/>
      <c r="FB44" s="45"/>
      <c r="FC44" s="45"/>
      <c r="FD44" s="45"/>
      <c r="FE44" s="45"/>
      <c r="FF44" s="45"/>
      <c r="FG44" s="45"/>
      <c r="FH44" s="45"/>
      <c r="FI44" s="45"/>
      <c r="FJ44" s="45"/>
      <c r="FK44" s="45"/>
      <c r="FL44" s="45"/>
      <c r="FM44" s="45"/>
      <c r="FN44" s="45"/>
      <c r="FO44" s="45"/>
      <c r="FP44" s="45"/>
      <c r="FQ44" s="45"/>
      <c r="FR44" s="45"/>
      <c r="FS44" s="45"/>
      <c r="FT44" s="45"/>
      <c r="FU44" s="45"/>
      <c r="FV44" s="45"/>
      <c r="FW44" s="45"/>
      <c r="FX44" s="45"/>
      <c r="FY44" s="45"/>
      <c r="FZ44" s="45"/>
      <c r="GA44" s="45"/>
      <c r="GB44" s="45"/>
      <c r="GC44" s="45"/>
      <c r="GD44" s="45"/>
      <c r="GE44" s="45"/>
      <c r="GF44" s="45"/>
      <c r="GG44" s="45"/>
      <c r="GH44" s="45"/>
      <c r="GI44" s="45"/>
      <c r="GJ44" s="45"/>
      <c r="GK44" s="45"/>
      <c r="GL44" s="45"/>
      <c r="GM44" s="45"/>
      <c r="GN44" s="45"/>
      <c r="GO44" s="45"/>
      <c r="GP44" s="45"/>
      <c r="GQ44" s="45"/>
      <c r="GR44" s="45"/>
      <c r="GS44" s="45"/>
      <c r="GT44" s="45"/>
      <c r="GU44" s="45"/>
      <c r="GV44" s="45"/>
      <c r="GW44" s="45"/>
      <c r="GX44" s="45"/>
      <c r="GY44" s="45"/>
      <c r="GZ44" s="45"/>
      <c r="HA44" s="45"/>
      <c r="HB44" s="45"/>
      <c r="HC44" s="45"/>
      <c r="HD44" s="45"/>
      <c r="HE44" s="45"/>
      <c r="HF44" s="45"/>
      <c r="HG44" s="45"/>
      <c r="HH44" s="45"/>
      <c r="HI44" s="45"/>
      <c r="HJ44" s="45"/>
      <c r="HK44" s="45"/>
      <c r="HL44" s="45"/>
      <c r="HM44" s="45"/>
      <c r="HN44" s="45"/>
      <c r="HO44" s="45"/>
      <c r="HP44" s="45"/>
      <c r="HQ44" s="45"/>
      <c r="HR44" s="45"/>
      <c r="HS44" s="45"/>
      <c r="HT44" s="45"/>
      <c r="HU44" s="45"/>
      <c r="HV44" s="45"/>
      <c r="HW44" s="45"/>
      <c r="HX44" s="45"/>
      <c r="HY44" s="45"/>
      <c r="HZ44" s="45"/>
      <c r="IA44" s="45"/>
      <c r="IB44" s="45"/>
    </row>
    <row r="45" spans="43:236" s="506" customFormat="1" ht="15" customHeight="1" x14ac:dyDescent="0.25">
      <c r="AQ45" s="45"/>
      <c r="AR45" s="45"/>
      <c r="AS45" s="45"/>
      <c r="AT45" s="45"/>
      <c r="BB45" s="45"/>
      <c r="BE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row>
    <row r="46" spans="43:236" s="506" customFormat="1" ht="15" customHeight="1" x14ac:dyDescent="0.25">
      <c r="AQ46" s="45"/>
      <c r="AR46" s="45"/>
      <c r="AS46" s="45"/>
      <c r="AT46" s="45"/>
      <c r="BB46" s="45"/>
      <c r="BE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row>
    <row r="47" spans="43:236" s="506" customFormat="1" ht="20.100000000000001" customHeight="1" x14ac:dyDescent="0.25">
      <c r="AQ47" s="45"/>
      <c r="AR47" s="45"/>
      <c r="AS47" s="45"/>
      <c r="AT47" s="45"/>
      <c r="BB47" s="45"/>
      <c r="BE47" s="45"/>
      <c r="CE47" s="45"/>
      <c r="CF47" s="45"/>
      <c r="CG47" s="45"/>
      <c r="CH47" s="45"/>
      <c r="CI47" s="45"/>
      <c r="CJ47" s="45"/>
      <c r="CK47" s="45"/>
      <c r="CL47" s="45"/>
      <c r="CM47" s="45"/>
      <c r="CN47" s="45"/>
      <c r="CO47" s="45"/>
      <c r="CP47" s="45"/>
      <c r="CQ47" s="45"/>
      <c r="CR47" s="45"/>
      <c r="CS47" s="45"/>
      <c r="CT47" s="45"/>
      <c r="CU47" s="45"/>
      <c r="CV47" s="45"/>
      <c r="CW47" s="45"/>
      <c r="CX47" s="45"/>
      <c r="CY47" s="45"/>
      <c r="CZ47" s="45"/>
      <c r="DA47" s="45"/>
      <c r="DB47" s="45"/>
      <c r="DC47" s="45"/>
      <c r="DD47" s="45"/>
      <c r="DE47" s="45"/>
      <c r="DF47" s="45"/>
      <c r="DG47" s="45"/>
      <c r="DH47" s="45"/>
      <c r="DI47" s="45"/>
      <c r="DJ47" s="45"/>
      <c r="DK47" s="45"/>
      <c r="DL47" s="45"/>
      <c r="DM47" s="45"/>
      <c r="DN47" s="45"/>
      <c r="DO47" s="45"/>
      <c r="DP47" s="45"/>
      <c r="DQ47" s="45"/>
      <c r="DR47" s="45"/>
      <c r="DS47" s="45"/>
      <c r="DT47" s="45"/>
      <c r="DU47" s="45"/>
      <c r="DV47" s="45"/>
      <c r="DW47" s="45"/>
      <c r="DX47" s="45"/>
      <c r="DY47" s="45"/>
      <c r="DZ47" s="45"/>
      <c r="EA47" s="45"/>
      <c r="EB47" s="45"/>
      <c r="EC47" s="45"/>
      <c r="ED47" s="45"/>
      <c r="EE47" s="45"/>
      <c r="EF47" s="45"/>
      <c r="EG47" s="45"/>
      <c r="EH47" s="45"/>
      <c r="EI47" s="45"/>
      <c r="EJ47" s="45"/>
      <c r="EK47" s="45"/>
      <c r="EL47" s="45"/>
      <c r="EM47" s="45"/>
      <c r="EN47" s="45"/>
      <c r="EO47" s="45"/>
      <c r="EP47" s="45"/>
      <c r="EQ47" s="45"/>
      <c r="ER47" s="45"/>
      <c r="ES47" s="45"/>
      <c r="ET47" s="45"/>
      <c r="EU47" s="45"/>
      <c r="EV47" s="45"/>
      <c r="EW47" s="45"/>
      <c r="EX47" s="45"/>
      <c r="EY47" s="45"/>
      <c r="EZ47" s="45"/>
      <c r="FA47" s="45"/>
      <c r="FB47" s="45"/>
      <c r="FC47" s="45"/>
      <c r="FD47" s="45"/>
      <c r="FE47" s="45"/>
      <c r="FF47" s="45"/>
      <c r="FG47" s="45"/>
      <c r="FH47" s="45"/>
      <c r="FI47" s="45"/>
      <c r="FJ47" s="45"/>
      <c r="FK47" s="45"/>
      <c r="FL47" s="45"/>
      <c r="FM47" s="45"/>
      <c r="FN47" s="45"/>
      <c r="FO47" s="45"/>
      <c r="FP47" s="45"/>
      <c r="FQ47" s="45"/>
      <c r="FR47" s="45"/>
      <c r="FS47" s="45"/>
      <c r="FT47" s="45"/>
      <c r="FU47" s="45"/>
      <c r="FV47" s="45"/>
      <c r="FW47" s="45"/>
      <c r="FX47" s="45"/>
      <c r="FY47" s="45"/>
      <c r="FZ47" s="45"/>
      <c r="GA47" s="45"/>
      <c r="GB47" s="45"/>
      <c r="GC47" s="45"/>
      <c r="GD47" s="45"/>
      <c r="GE47" s="45"/>
      <c r="GF47" s="45"/>
      <c r="GG47" s="45"/>
      <c r="GH47" s="45"/>
      <c r="GI47" s="45"/>
      <c r="GJ47" s="45"/>
      <c r="GK47" s="45"/>
      <c r="GL47" s="45"/>
      <c r="GM47" s="45"/>
      <c r="GN47" s="45"/>
      <c r="GO47" s="45"/>
      <c r="GP47" s="45"/>
      <c r="GQ47" s="45"/>
      <c r="GR47" s="45"/>
      <c r="GS47" s="45"/>
      <c r="GT47" s="45"/>
      <c r="GU47" s="45"/>
      <c r="GV47" s="45"/>
      <c r="GW47" s="45"/>
      <c r="GX47" s="45"/>
      <c r="GY47" s="45"/>
      <c r="GZ47" s="45"/>
      <c r="HA47" s="45"/>
      <c r="HB47" s="45"/>
      <c r="HC47" s="45"/>
      <c r="HD47" s="45"/>
      <c r="HE47" s="45"/>
      <c r="HF47" s="45"/>
      <c r="HG47" s="45"/>
      <c r="HH47" s="45"/>
      <c r="HI47" s="45"/>
      <c r="HJ47" s="45"/>
      <c r="HK47" s="45"/>
      <c r="HL47" s="45"/>
      <c r="HM47" s="45"/>
      <c r="HN47" s="45"/>
      <c r="HO47" s="45"/>
      <c r="HP47" s="45"/>
      <c r="HQ47" s="45"/>
      <c r="HR47" s="45"/>
      <c r="HS47" s="45"/>
      <c r="HT47" s="45"/>
      <c r="HU47" s="45"/>
      <c r="HV47" s="45"/>
      <c r="HW47" s="45"/>
      <c r="HX47" s="45"/>
      <c r="HY47" s="45"/>
      <c r="HZ47" s="45"/>
      <c r="IA47" s="45"/>
      <c r="IB47" s="45"/>
    </row>
    <row r="48" spans="43:236" s="506" customFormat="1" ht="20.100000000000001" customHeight="1" x14ac:dyDescent="0.25">
      <c r="AQ48" s="45"/>
      <c r="AR48" s="45"/>
      <c r="AS48" s="45"/>
      <c r="AT48" s="45"/>
      <c r="BB48" s="45"/>
      <c r="BE48" s="45"/>
      <c r="CE48" s="45"/>
      <c r="CF48" s="45"/>
      <c r="CG48" s="45"/>
      <c r="CH48" s="45"/>
      <c r="CI48" s="45"/>
      <c r="CJ48" s="45"/>
      <c r="CK48" s="45"/>
      <c r="CL48" s="45"/>
      <c r="CM48" s="45"/>
      <c r="CN48" s="45"/>
      <c r="CO48" s="45"/>
      <c r="CP48" s="45"/>
      <c r="CQ48" s="45"/>
      <c r="CR48" s="45"/>
      <c r="CS48" s="45"/>
      <c r="CT48" s="45"/>
      <c r="CU48" s="45"/>
      <c r="CV48" s="45"/>
      <c r="CW48" s="45"/>
      <c r="CX48" s="45"/>
      <c r="CY48" s="45"/>
      <c r="CZ48" s="45"/>
      <c r="DA48" s="45"/>
      <c r="DB48" s="45"/>
      <c r="DC48" s="45"/>
      <c r="DD48" s="45"/>
      <c r="DE48" s="45"/>
      <c r="DF48" s="45"/>
      <c r="DG48" s="45"/>
      <c r="DH48" s="45"/>
      <c r="DI48" s="45"/>
      <c r="DJ48" s="45"/>
      <c r="DK48" s="45"/>
      <c r="DL48" s="45"/>
      <c r="DM48" s="45"/>
      <c r="DN48" s="45"/>
      <c r="DO48" s="45"/>
      <c r="DP48" s="45"/>
      <c r="DQ48" s="45"/>
      <c r="DR48" s="45"/>
      <c r="DS48" s="45"/>
      <c r="DT48" s="45"/>
      <c r="DU48" s="45"/>
      <c r="DV48" s="45"/>
      <c r="DW48" s="45"/>
      <c r="DX48" s="45"/>
      <c r="DY48" s="45"/>
      <c r="DZ48" s="45"/>
      <c r="EA48" s="45"/>
      <c r="EB48" s="45"/>
      <c r="EC48" s="45"/>
      <c r="ED48" s="45"/>
      <c r="EE48" s="45"/>
      <c r="EF48" s="45"/>
      <c r="EG48" s="45"/>
      <c r="EH48" s="45"/>
      <c r="EI48" s="45"/>
      <c r="EJ48" s="45"/>
      <c r="EK48" s="45"/>
      <c r="EL48" s="45"/>
      <c r="EM48" s="45"/>
      <c r="EN48" s="45"/>
      <c r="EO48" s="45"/>
      <c r="EP48" s="45"/>
      <c r="EQ48" s="45"/>
      <c r="ER48" s="45"/>
      <c r="ES48" s="45"/>
      <c r="ET48" s="45"/>
      <c r="EU48" s="45"/>
      <c r="EV48" s="45"/>
      <c r="EW48" s="45"/>
      <c r="EX48" s="45"/>
      <c r="EY48" s="45"/>
      <c r="EZ48" s="45"/>
      <c r="FA48" s="45"/>
      <c r="FB48" s="45"/>
      <c r="FC48" s="45"/>
      <c r="FD48" s="45"/>
      <c r="FE48" s="45"/>
      <c r="FF48" s="45"/>
      <c r="FG48" s="45"/>
      <c r="FH48" s="45"/>
      <c r="FI48" s="45"/>
      <c r="FJ48" s="45"/>
      <c r="FK48" s="45"/>
      <c r="FL48" s="45"/>
      <c r="FM48" s="45"/>
      <c r="FN48" s="45"/>
      <c r="FO48" s="45"/>
      <c r="FP48" s="45"/>
      <c r="FQ48" s="45"/>
      <c r="FR48" s="45"/>
      <c r="FS48" s="45"/>
      <c r="FT48" s="45"/>
      <c r="FU48" s="45"/>
      <c r="FV48" s="45"/>
      <c r="FW48" s="45"/>
      <c r="FX48" s="45"/>
      <c r="FY48" s="45"/>
      <c r="FZ48" s="45"/>
      <c r="GA48" s="45"/>
      <c r="GB48" s="45"/>
      <c r="GC48" s="45"/>
      <c r="GD48" s="45"/>
      <c r="GE48" s="45"/>
      <c r="GF48" s="45"/>
      <c r="GG48" s="45"/>
      <c r="GH48" s="45"/>
      <c r="GI48" s="45"/>
      <c r="GJ48" s="45"/>
      <c r="GK48" s="45"/>
      <c r="GL48" s="45"/>
      <c r="GM48" s="45"/>
      <c r="GN48" s="45"/>
      <c r="GO48" s="45"/>
      <c r="GP48" s="45"/>
      <c r="GQ48" s="45"/>
      <c r="GR48" s="45"/>
      <c r="GS48" s="45"/>
      <c r="GT48" s="45"/>
      <c r="GU48" s="45"/>
      <c r="GV48" s="45"/>
      <c r="GW48" s="45"/>
      <c r="GX48" s="45"/>
      <c r="GY48" s="45"/>
      <c r="GZ48" s="45"/>
      <c r="HA48" s="45"/>
      <c r="HB48" s="45"/>
      <c r="HC48" s="45"/>
      <c r="HD48" s="45"/>
      <c r="HE48" s="45"/>
      <c r="HF48" s="45"/>
      <c r="HG48" s="45"/>
      <c r="HH48" s="45"/>
      <c r="HI48" s="45"/>
      <c r="HJ48" s="45"/>
      <c r="HK48" s="45"/>
      <c r="HL48" s="45"/>
      <c r="HM48" s="45"/>
      <c r="HN48" s="45"/>
      <c r="HO48" s="45"/>
      <c r="HP48" s="45"/>
      <c r="HQ48" s="45"/>
      <c r="HR48" s="45"/>
      <c r="HS48" s="45"/>
      <c r="HT48" s="45"/>
      <c r="HU48" s="45"/>
      <c r="HV48" s="45"/>
      <c r="HW48" s="45"/>
      <c r="HX48" s="45"/>
      <c r="HY48" s="45"/>
      <c r="HZ48" s="45"/>
      <c r="IA48" s="45"/>
      <c r="IB48" s="45"/>
    </row>
    <row r="49" spans="1:236" s="506" customFormat="1" x14ac:dyDescent="0.2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row>
    <row r="50" spans="1:236" s="506" customFormat="1" ht="15" customHeight="1" x14ac:dyDescent="0.25">
      <c r="AQ50" s="45"/>
      <c r="AR50" s="45"/>
      <c r="AS50" s="45"/>
      <c r="AT50" s="45"/>
      <c r="BB50" s="45"/>
      <c r="BE50" s="45"/>
      <c r="CE50" s="45"/>
      <c r="CF50" s="45"/>
      <c r="CG50" s="45"/>
      <c r="CH50" s="45"/>
      <c r="CI50" s="45"/>
      <c r="CJ50" s="45"/>
      <c r="CK50" s="45"/>
      <c r="CL50" s="45"/>
      <c r="CM50" s="45"/>
      <c r="CN50" s="45"/>
      <c r="CO50" s="45"/>
      <c r="CP50" s="45"/>
      <c r="CQ50" s="45"/>
      <c r="CR50" s="45"/>
      <c r="CS50" s="45"/>
      <c r="CT50" s="45"/>
      <c r="CU50" s="45"/>
      <c r="CV50" s="45"/>
      <c r="CW50" s="45"/>
      <c r="CX50" s="45"/>
      <c r="CY50" s="45"/>
      <c r="CZ50" s="45"/>
      <c r="DA50" s="45"/>
      <c r="DB50" s="45"/>
      <c r="DC50" s="45"/>
      <c r="DD50" s="45"/>
      <c r="DE50" s="45"/>
      <c r="DF50" s="45"/>
      <c r="DG50" s="45"/>
      <c r="DH50" s="45"/>
      <c r="DI50" s="45"/>
      <c r="DJ50" s="45"/>
      <c r="DK50" s="45"/>
      <c r="DL50" s="45"/>
      <c r="DM50" s="45"/>
      <c r="DN50" s="45"/>
      <c r="DO50" s="45"/>
      <c r="DP50" s="45"/>
      <c r="DQ50" s="45"/>
      <c r="DR50" s="45"/>
      <c r="DS50" s="45"/>
      <c r="DT50" s="45"/>
      <c r="DU50" s="45"/>
      <c r="DV50" s="45"/>
      <c r="DW50" s="45"/>
      <c r="DX50" s="45"/>
      <c r="DY50" s="45"/>
      <c r="DZ50" s="45"/>
      <c r="EA50" s="45"/>
      <c r="EB50" s="45"/>
      <c r="EC50" s="45"/>
      <c r="ED50" s="45"/>
      <c r="EE50" s="45"/>
      <c r="EF50" s="45"/>
      <c r="EG50" s="45"/>
      <c r="EH50" s="45"/>
      <c r="EI50" s="45"/>
      <c r="EJ50" s="45"/>
      <c r="EK50" s="45"/>
      <c r="EL50" s="45"/>
      <c r="EM50" s="45"/>
      <c r="EN50" s="45"/>
      <c r="EO50" s="45"/>
      <c r="EP50" s="45"/>
      <c r="EQ50" s="45"/>
      <c r="ER50" s="45"/>
      <c r="ES50" s="45"/>
      <c r="ET50" s="45"/>
      <c r="EU50" s="45"/>
      <c r="EV50" s="45"/>
      <c r="EW50" s="45"/>
      <c r="EX50" s="45"/>
      <c r="EY50" s="45"/>
      <c r="EZ50" s="45"/>
      <c r="FA50" s="45"/>
      <c r="FB50" s="45"/>
      <c r="FC50" s="45"/>
      <c r="FD50" s="45"/>
      <c r="FE50" s="45"/>
      <c r="FF50" s="45"/>
      <c r="FG50" s="45"/>
      <c r="FH50" s="45"/>
      <c r="FI50" s="45"/>
      <c r="FJ50" s="45"/>
      <c r="FK50" s="45"/>
      <c r="FL50" s="45"/>
      <c r="FM50" s="45"/>
      <c r="FN50" s="45"/>
      <c r="FO50" s="45"/>
      <c r="FP50" s="45"/>
      <c r="FQ50" s="45"/>
      <c r="FR50" s="45"/>
      <c r="FS50" s="45"/>
      <c r="FT50" s="45"/>
      <c r="FU50" s="45"/>
      <c r="FV50" s="45"/>
      <c r="FW50" s="45"/>
      <c r="FX50" s="45"/>
      <c r="FY50" s="45"/>
      <c r="FZ50" s="45"/>
      <c r="GA50" s="45"/>
      <c r="GB50" s="45"/>
      <c r="GC50" s="45"/>
      <c r="GD50" s="45"/>
      <c r="GE50" s="45"/>
      <c r="GF50" s="45"/>
      <c r="GG50" s="45"/>
      <c r="GH50" s="45"/>
      <c r="GI50" s="45"/>
      <c r="GJ50" s="45"/>
      <c r="GK50" s="45"/>
      <c r="GL50" s="45"/>
      <c r="GM50" s="45"/>
      <c r="GN50" s="45"/>
      <c r="GO50" s="45"/>
      <c r="GP50" s="45"/>
      <c r="GQ50" s="45"/>
      <c r="GR50" s="45"/>
      <c r="GS50" s="45"/>
      <c r="GT50" s="45"/>
      <c r="GU50" s="45"/>
      <c r="GV50" s="45"/>
      <c r="GW50" s="45"/>
      <c r="GX50" s="45"/>
      <c r="GY50" s="45"/>
      <c r="GZ50" s="45"/>
      <c r="HA50" s="45"/>
      <c r="HB50" s="45"/>
      <c r="HC50" s="45"/>
      <c r="HD50" s="45"/>
      <c r="HE50" s="45"/>
      <c r="HF50" s="45"/>
      <c r="HG50" s="45"/>
      <c r="HH50" s="45"/>
      <c r="HI50" s="45"/>
      <c r="HJ50" s="45"/>
      <c r="HK50" s="45"/>
      <c r="HL50" s="45"/>
      <c r="HM50" s="45"/>
      <c r="HN50" s="45"/>
      <c r="HO50" s="45"/>
      <c r="HP50" s="45"/>
      <c r="HQ50" s="45"/>
      <c r="HR50" s="45"/>
      <c r="HS50" s="45"/>
      <c r="HT50" s="45"/>
      <c r="HU50" s="45"/>
      <c r="HV50" s="45"/>
      <c r="HW50" s="45"/>
      <c r="HX50" s="45"/>
      <c r="HY50" s="45"/>
      <c r="HZ50" s="45"/>
      <c r="IA50" s="45"/>
      <c r="IB50" s="45"/>
    </row>
    <row r="51" spans="1:236" s="506" customFormat="1" ht="15" customHeight="1" x14ac:dyDescent="0.25">
      <c r="AQ51" s="45"/>
      <c r="AR51" s="45"/>
      <c r="AS51" s="45"/>
      <c r="AT51" s="45"/>
      <c r="BB51" s="45"/>
      <c r="BE51" s="45"/>
      <c r="CE51" s="45"/>
      <c r="CF51" s="45"/>
      <c r="CG51" s="45"/>
      <c r="CH51" s="45"/>
      <c r="CI51" s="45"/>
      <c r="CJ51" s="45"/>
      <c r="CK51" s="45"/>
      <c r="CL51" s="45"/>
      <c r="CM51" s="45"/>
      <c r="CN51" s="45"/>
      <c r="CO51" s="45"/>
      <c r="CP51" s="45"/>
      <c r="CQ51" s="45"/>
      <c r="CR51" s="45"/>
      <c r="CS51" s="45"/>
      <c r="CT51" s="45"/>
      <c r="CU51" s="45"/>
      <c r="CV51" s="45"/>
      <c r="CW51" s="45"/>
      <c r="CX51" s="45"/>
      <c r="CY51" s="45"/>
      <c r="CZ51" s="45"/>
      <c r="DA51" s="45"/>
      <c r="DB51" s="45"/>
      <c r="DC51" s="45"/>
      <c r="DD51" s="45"/>
      <c r="DE51" s="45"/>
      <c r="DF51" s="45"/>
      <c r="DG51" s="45"/>
      <c r="DH51" s="45"/>
      <c r="DI51" s="45"/>
      <c r="DJ51" s="45"/>
      <c r="DK51" s="45"/>
      <c r="DL51" s="45"/>
      <c r="DM51" s="45"/>
      <c r="DN51" s="45"/>
      <c r="DO51" s="45"/>
      <c r="DP51" s="45"/>
      <c r="DQ51" s="45"/>
      <c r="DR51" s="45"/>
      <c r="DS51" s="45"/>
      <c r="DT51" s="45"/>
      <c r="DU51" s="45"/>
      <c r="DV51" s="45"/>
      <c r="DW51" s="45"/>
      <c r="DX51" s="45"/>
      <c r="DY51" s="45"/>
      <c r="DZ51" s="45"/>
      <c r="EA51" s="45"/>
      <c r="EB51" s="45"/>
      <c r="EC51" s="45"/>
      <c r="ED51" s="45"/>
      <c r="EE51" s="45"/>
      <c r="EF51" s="45"/>
      <c r="EG51" s="45"/>
      <c r="EH51" s="45"/>
      <c r="EI51" s="45"/>
      <c r="EJ51" s="45"/>
      <c r="EK51" s="45"/>
      <c r="EL51" s="45"/>
      <c r="EM51" s="45"/>
      <c r="EN51" s="45"/>
      <c r="EO51" s="45"/>
      <c r="EP51" s="45"/>
      <c r="EQ51" s="45"/>
      <c r="ER51" s="45"/>
      <c r="ES51" s="45"/>
      <c r="ET51" s="45"/>
      <c r="EU51" s="45"/>
      <c r="EV51" s="45"/>
      <c r="EW51" s="45"/>
      <c r="EX51" s="45"/>
      <c r="EY51" s="45"/>
      <c r="EZ51" s="45"/>
      <c r="FA51" s="45"/>
      <c r="FB51" s="45"/>
      <c r="FC51" s="45"/>
      <c r="FD51" s="45"/>
      <c r="FE51" s="45"/>
      <c r="FF51" s="45"/>
      <c r="FG51" s="45"/>
      <c r="FH51" s="45"/>
      <c r="FI51" s="45"/>
      <c r="FJ51" s="45"/>
      <c r="FK51" s="45"/>
      <c r="FL51" s="45"/>
      <c r="FM51" s="45"/>
      <c r="FN51" s="45"/>
      <c r="FO51" s="45"/>
      <c r="FP51" s="45"/>
      <c r="FQ51" s="45"/>
      <c r="FR51" s="45"/>
      <c r="FS51" s="45"/>
      <c r="FT51" s="45"/>
      <c r="FU51" s="45"/>
      <c r="FV51" s="45"/>
      <c r="FW51" s="45"/>
      <c r="FX51" s="45"/>
      <c r="FY51" s="45"/>
      <c r="FZ51" s="45"/>
      <c r="GA51" s="45"/>
      <c r="GB51" s="45"/>
      <c r="GC51" s="45"/>
      <c r="GD51" s="45"/>
      <c r="GE51" s="45"/>
      <c r="GF51" s="45"/>
      <c r="GG51" s="45"/>
      <c r="GH51" s="45"/>
      <c r="GI51" s="45"/>
      <c r="GJ51" s="45"/>
      <c r="GK51" s="45"/>
      <c r="GL51" s="45"/>
      <c r="GM51" s="45"/>
      <c r="GN51" s="45"/>
      <c r="GO51" s="45"/>
      <c r="GP51" s="45"/>
      <c r="GQ51" s="45"/>
      <c r="GR51" s="45"/>
      <c r="GS51" s="45"/>
      <c r="GT51" s="45"/>
      <c r="GU51" s="45"/>
      <c r="GV51" s="45"/>
      <c r="GW51" s="45"/>
      <c r="GX51" s="45"/>
      <c r="GY51" s="45"/>
      <c r="GZ51" s="45"/>
      <c r="HA51" s="45"/>
      <c r="HB51" s="45"/>
      <c r="HC51" s="45"/>
      <c r="HD51" s="45"/>
      <c r="HE51" s="45"/>
      <c r="HF51" s="45"/>
      <c r="HG51" s="45"/>
      <c r="HH51" s="45"/>
      <c r="HI51" s="45"/>
      <c r="HJ51" s="45"/>
      <c r="HK51" s="45"/>
      <c r="HL51" s="45"/>
      <c r="HM51" s="45"/>
      <c r="HN51" s="45"/>
      <c r="HO51" s="45"/>
      <c r="HP51" s="45"/>
      <c r="HQ51" s="45"/>
      <c r="HR51" s="45"/>
      <c r="HS51" s="45"/>
      <c r="HT51" s="45"/>
      <c r="HU51" s="45"/>
      <c r="HV51" s="45"/>
      <c r="HW51" s="45"/>
      <c r="HX51" s="45"/>
      <c r="HY51" s="45"/>
      <c r="HZ51" s="45"/>
      <c r="IA51" s="45"/>
      <c r="IB51" s="45"/>
    </row>
    <row r="52" spans="1:236" s="506" customFormat="1" ht="20.100000000000001" customHeight="1" x14ac:dyDescent="0.25">
      <c r="AQ52" s="45"/>
      <c r="AR52" s="45"/>
      <c r="AS52" s="45"/>
      <c r="AT52" s="45"/>
      <c r="BB52" s="45"/>
      <c r="BE52" s="45"/>
      <c r="CE52" s="45"/>
      <c r="CF52" s="45"/>
      <c r="CG52" s="45"/>
      <c r="CH52" s="45"/>
      <c r="CI52" s="45"/>
      <c r="CJ52" s="45"/>
      <c r="CK52" s="45"/>
      <c r="CL52" s="45"/>
      <c r="CM52" s="45"/>
      <c r="CN52" s="45"/>
      <c r="CO52" s="45"/>
      <c r="CP52" s="45"/>
      <c r="CQ52" s="45"/>
      <c r="CR52" s="45"/>
      <c r="CS52" s="45"/>
      <c r="CT52" s="45"/>
      <c r="CU52" s="45"/>
      <c r="CV52" s="45"/>
      <c r="CW52" s="45"/>
      <c r="CX52" s="45"/>
      <c r="CY52" s="45"/>
      <c r="CZ52" s="45"/>
      <c r="DA52" s="45"/>
      <c r="DB52" s="45"/>
      <c r="DC52" s="45"/>
      <c r="DD52" s="45"/>
      <c r="DE52" s="45"/>
      <c r="DF52" s="45"/>
      <c r="DG52" s="45"/>
      <c r="DH52" s="45"/>
      <c r="DI52" s="45"/>
      <c r="DJ52" s="45"/>
      <c r="DK52" s="45"/>
      <c r="DL52" s="45"/>
      <c r="DM52" s="45"/>
      <c r="DN52" s="45"/>
      <c r="DO52" s="45"/>
      <c r="DP52" s="45"/>
      <c r="DQ52" s="45"/>
      <c r="DR52" s="45"/>
      <c r="DS52" s="45"/>
      <c r="DT52" s="45"/>
      <c r="DU52" s="45"/>
      <c r="DV52" s="45"/>
      <c r="DW52" s="45"/>
      <c r="DX52" s="45"/>
      <c r="DY52" s="45"/>
      <c r="DZ52" s="45"/>
      <c r="EA52" s="45"/>
      <c r="EB52" s="45"/>
      <c r="EC52" s="45"/>
      <c r="ED52" s="45"/>
      <c r="EE52" s="45"/>
      <c r="EF52" s="45"/>
      <c r="EG52" s="45"/>
      <c r="EH52" s="45"/>
      <c r="EI52" s="45"/>
      <c r="EJ52" s="45"/>
      <c r="EK52" s="45"/>
      <c r="EL52" s="45"/>
      <c r="EM52" s="45"/>
      <c r="EN52" s="45"/>
      <c r="EO52" s="45"/>
      <c r="EP52" s="45"/>
      <c r="EQ52" s="45"/>
      <c r="ER52" s="45"/>
      <c r="ES52" s="45"/>
      <c r="ET52" s="45"/>
      <c r="EU52" s="45"/>
      <c r="EV52" s="45"/>
      <c r="EW52" s="45"/>
      <c r="EX52" s="45"/>
      <c r="EY52" s="45"/>
      <c r="EZ52" s="45"/>
      <c r="FA52" s="45"/>
      <c r="FB52" s="45"/>
      <c r="FC52" s="45"/>
      <c r="FD52" s="45"/>
      <c r="FE52" s="45"/>
      <c r="FF52" s="45"/>
      <c r="FG52" s="45"/>
      <c r="FH52" s="45"/>
      <c r="FI52" s="45"/>
      <c r="FJ52" s="45"/>
      <c r="FK52" s="45"/>
      <c r="FL52" s="45"/>
      <c r="FM52" s="45"/>
      <c r="FN52" s="45"/>
      <c r="FO52" s="45"/>
      <c r="FP52" s="45"/>
      <c r="FQ52" s="45"/>
      <c r="FR52" s="45"/>
      <c r="FS52" s="45"/>
      <c r="FT52" s="45"/>
      <c r="FU52" s="45"/>
      <c r="FV52" s="45"/>
      <c r="FW52" s="45"/>
      <c r="FX52" s="45"/>
      <c r="FY52" s="45"/>
      <c r="FZ52" s="45"/>
      <c r="GA52" s="45"/>
      <c r="GB52" s="45"/>
      <c r="GC52" s="45"/>
      <c r="GD52" s="45"/>
      <c r="GE52" s="45"/>
      <c r="GF52" s="45"/>
      <c r="GG52" s="45"/>
      <c r="GH52" s="45"/>
      <c r="GI52" s="45"/>
      <c r="GJ52" s="45"/>
      <c r="GK52" s="45"/>
      <c r="GL52" s="45"/>
      <c r="GM52" s="45"/>
      <c r="GN52" s="45"/>
      <c r="GO52" s="45"/>
      <c r="GP52" s="45"/>
      <c r="GQ52" s="45"/>
      <c r="GR52" s="45"/>
      <c r="GS52" s="45"/>
      <c r="GT52" s="45"/>
      <c r="GU52" s="45"/>
      <c r="GV52" s="45"/>
      <c r="GW52" s="45"/>
      <c r="GX52" s="45"/>
      <c r="GY52" s="45"/>
      <c r="GZ52" s="45"/>
      <c r="HA52" s="45"/>
      <c r="HB52" s="45"/>
      <c r="HC52" s="45"/>
      <c r="HD52" s="45"/>
      <c r="HE52" s="45"/>
      <c r="HF52" s="45"/>
      <c r="HG52" s="45"/>
      <c r="HH52" s="45"/>
      <c r="HI52" s="45"/>
      <c r="HJ52" s="45"/>
      <c r="HK52" s="45"/>
      <c r="HL52" s="45"/>
      <c r="HM52" s="45"/>
      <c r="HN52" s="45"/>
      <c r="HO52" s="45"/>
      <c r="HP52" s="45"/>
      <c r="HQ52" s="45"/>
      <c r="HR52" s="45"/>
      <c r="HS52" s="45"/>
      <c r="HT52" s="45"/>
      <c r="HU52" s="45"/>
      <c r="HV52" s="45"/>
      <c r="HW52" s="45"/>
      <c r="HX52" s="45"/>
      <c r="HY52" s="45"/>
      <c r="HZ52" s="45"/>
      <c r="IA52" s="45"/>
      <c r="IB52" s="45"/>
    </row>
    <row r="53" spans="1:236" s="506" customFormat="1" ht="20.100000000000001" customHeight="1" x14ac:dyDescent="0.25">
      <c r="AQ53" s="45"/>
      <c r="AR53" s="45"/>
      <c r="AS53" s="45"/>
      <c r="AT53" s="45"/>
      <c r="BB53" s="45"/>
      <c r="BE53" s="45"/>
      <c r="CE53" s="45"/>
      <c r="CF53" s="45"/>
      <c r="CG53" s="45"/>
      <c r="CH53" s="45"/>
      <c r="CI53" s="45"/>
      <c r="CJ53" s="45"/>
      <c r="CK53" s="45"/>
      <c r="CL53" s="45"/>
      <c r="CM53" s="45"/>
      <c r="CN53" s="45"/>
      <c r="CO53" s="45"/>
      <c r="CP53" s="45"/>
      <c r="CQ53" s="45"/>
      <c r="CR53" s="45"/>
      <c r="CS53" s="45"/>
      <c r="CT53" s="45"/>
      <c r="CU53" s="45"/>
      <c r="CV53" s="45"/>
      <c r="CW53" s="45"/>
      <c r="CX53" s="45"/>
      <c r="CY53" s="45"/>
      <c r="CZ53" s="45"/>
      <c r="DA53" s="45"/>
      <c r="DB53" s="45"/>
      <c r="DC53" s="45"/>
      <c r="DD53" s="45"/>
      <c r="DE53" s="45"/>
      <c r="DF53" s="45"/>
      <c r="DG53" s="45"/>
      <c r="DH53" s="45"/>
      <c r="DI53" s="45"/>
      <c r="DJ53" s="45"/>
      <c r="DK53" s="45"/>
      <c r="DL53" s="45"/>
      <c r="DM53" s="45"/>
      <c r="DN53" s="45"/>
      <c r="DO53" s="45"/>
      <c r="DP53" s="45"/>
      <c r="DQ53" s="45"/>
      <c r="DR53" s="45"/>
      <c r="DS53" s="45"/>
      <c r="DT53" s="45"/>
      <c r="DU53" s="45"/>
      <c r="DV53" s="45"/>
      <c r="DW53" s="45"/>
      <c r="DX53" s="45"/>
      <c r="DY53" s="45"/>
      <c r="DZ53" s="45"/>
      <c r="EA53" s="45"/>
      <c r="EB53" s="45"/>
      <c r="EC53" s="45"/>
      <c r="ED53" s="45"/>
      <c r="EE53" s="45"/>
      <c r="EF53" s="45"/>
      <c r="EG53" s="45"/>
      <c r="EH53" s="45"/>
      <c r="EI53" s="45"/>
      <c r="EJ53" s="45"/>
      <c r="EK53" s="45"/>
      <c r="EL53" s="45"/>
      <c r="EM53" s="45"/>
      <c r="EN53" s="45"/>
      <c r="EO53" s="45"/>
      <c r="EP53" s="45"/>
      <c r="EQ53" s="45"/>
      <c r="ER53" s="45"/>
      <c r="ES53" s="45"/>
      <c r="ET53" s="45"/>
      <c r="EU53" s="45"/>
      <c r="EV53" s="45"/>
      <c r="EW53" s="45"/>
      <c r="EX53" s="45"/>
      <c r="EY53" s="45"/>
      <c r="EZ53" s="45"/>
      <c r="FA53" s="45"/>
      <c r="FB53" s="45"/>
      <c r="FC53" s="45"/>
      <c r="FD53" s="45"/>
      <c r="FE53" s="45"/>
      <c r="FF53" s="45"/>
      <c r="FG53" s="45"/>
      <c r="FH53" s="45"/>
      <c r="FI53" s="45"/>
      <c r="FJ53" s="45"/>
      <c r="FK53" s="45"/>
      <c r="FL53" s="45"/>
      <c r="FM53" s="45"/>
      <c r="FN53" s="45"/>
      <c r="FO53" s="45"/>
      <c r="FP53" s="45"/>
      <c r="FQ53" s="45"/>
      <c r="FR53" s="45"/>
      <c r="FS53" s="45"/>
      <c r="FT53" s="45"/>
      <c r="FU53" s="45"/>
      <c r="FV53" s="45"/>
      <c r="FW53" s="45"/>
      <c r="FX53" s="45"/>
      <c r="FY53" s="45"/>
      <c r="FZ53" s="45"/>
      <c r="GA53" s="45"/>
      <c r="GB53" s="45"/>
      <c r="GC53" s="45"/>
      <c r="GD53" s="45"/>
      <c r="GE53" s="45"/>
      <c r="GF53" s="45"/>
      <c r="GG53" s="45"/>
      <c r="GH53" s="45"/>
      <c r="GI53" s="45"/>
      <c r="GJ53" s="45"/>
      <c r="GK53" s="45"/>
      <c r="GL53" s="45"/>
      <c r="GM53" s="45"/>
      <c r="GN53" s="45"/>
      <c r="GO53" s="45"/>
      <c r="GP53" s="45"/>
      <c r="GQ53" s="45"/>
      <c r="GR53" s="45"/>
      <c r="GS53" s="45"/>
      <c r="GT53" s="45"/>
      <c r="GU53" s="45"/>
      <c r="GV53" s="45"/>
      <c r="GW53" s="45"/>
      <c r="GX53" s="45"/>
      <c r="GY53" s="45"/>
      <c r="GZ53" s="45"/>
      <c r="HA53" s="45"/>
      <c r="HB53" s="45"/>
      <c r="HC53" s="45"/>
      <c r="HD53" s="45"/>
      <c r="HE53" s="45"/>
      <c r="HF53" s="45"/>
      <c r="HG53" s="45"/>
      <c r="HH53" s="45"/>
      <c r="HI53" s="45"/>
      <c r="HJ53" s="45"/>
      <c r="HK53" s="45"/>
      <c r="HL53" s="45"/>
      <c r="HM53" s="45"/>
      <c r="HN53" s="45"/>
      <c r="HO53" s="45"/>
      <c r="HP53" s="45"/>
      <c r="HQ53" s="45"/>
      <c r="HR53" s="45"/>
      <c r="HS53" s="45"/>
      <c r="HT53" s="45"/>
      <c r="HU53" s="45"/>
      <c r="HV53" s="45"/>
      <c r="HW53" s="45"/>
      <c r="HX53" s="45"/>
      <c r="HY53" s="45"/>
      <c r="HZ53" s="45"/>
      <c r="IA53" s="45"/>
      <c r="IB53" s="45"/>
    </row>
    <row r="54" spans="1:236" s="506" customFormat="1" ht="15" customHeight="1" x14ac:dyDescent="0.2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5"/>
      <c r="CL54" s="45"/>
      <c r="CM54" s="45"/>
      <c r="CN54" s="45"/>
      <c r="CO54" s="45"/>
      <c r="CP54" s="45"/>
      <c r="CQ54" s="45"/>
      <c r="CR54" s="45"/>
      <c r="CS54" s="45"/>
      <c r="CT54" s="45"/>
      <c r="CU54" s="45"/>
      <c r="CV54" s="45"/>
      <c r="CW54" s="45"/>
      <c r="CX54" s="45"/>
      <c r="CY54" s="45"/>
      <c r="CZ54" s="45"/>
      <c r="DA54" s="45"/>
      <c r="DB54" s="45"/>
      <c r="DC54" s="45"/>
      <c r="DD54" s="45"/>
      <c r="DE54" s="45"/>
      <c r="DF54" s="45"/>
      <c r="DG54" s="45"/>
      <c r="DH54" s="45"/>
      <c r="DI54" s="45"/>
      <c r="DJ54" s="45"/>
      <c r="DK54" s="45"/>
      <c r="DL54" s="45"/>
      <c r="DM54" s="45"/>
      <c r="DN54" s="45"/>
      <c r="DO54" s="45"/>
      <c r="DP54" s="45"/>
      <c r="DQ54" s="45"/>
      <c r="DR54" s="45"/>
      <c r="DS54" s="45"/>
      <c r="DT54" s="45"/>
      <c r="DU54" s="45"/>
      <c r="DV54" s="45"/>
      <c r="DW54" s="45"/>
      <c r="DX54" s="45"/>
      <c r="DY54" s="45"/>
      <c r="DZ54" s="45"/>
      <c r="EA54" s="45"/>
      <c r="EB54" s="45"/>
      <c r="EC54" s="45"/>
      <c r="ED54" s="45"/>
      <c r="EE54" s="45"/>
      <c r="EF54" s="45"/>
      <c r="EG54" s="45"/>
      <c r="EH54" s="45"/>
      <c r="EI54" s="45"/>
      <c r="EJ54" s="45"/>
      <c r="EK54" s="45"/>
      <c r="EL54" s="45"/>
      <c r="EM54" s="45"/>
      <c r="EN54" s="45"/>
      <c r="EO54" s="45"/>
      <c r="EP54" s="45"/>
      <c r="EQ54" s="45"/>
      <c r="ER54" s="45"/>
      <c r="ES54" s="45"/>
      <c r="ET54" s="45"/>
      <c r="EU54" s="45"/>
      <c r="EV54" s="45"/>
      <c r="EW54" s="45"/>
      <c r="EX54" s="45"/>
      <c r="EY54" s="45"/>
      <c r="EZ54" s="45"/>
      <c r="FA54" s="45"/>
      <c r="FB54" s="45"/>
      <c r="FC54" s="45"/>
      <c r="FD54" s="45"/>
      <c r="FE54" s="45"/>
      <c r="FF54" s="45"/>
      <c r="FG54" s="45"/>
      <c r="FH54" s="45"/>
      <c r="FI54" s="45"/>
    </row>
    <row r="55" spans="1:236" s="506" customFormat="1" ht="15" customHeight="1" x14ac:dyDescent="0.25">
      <c r="AQ55" s="45"/>
      <c r="AR55" s="45"/>
      <c r="AS55" s="45"/>
      <c r="AT55" s="45"/>
      <c r="AU55" s="45"/>
      <c r="AV55" s="45"/>
      <c r="AW55" s="45"/>
      <c r="AX55" s="45"/>
      <c r="AY55" s="45"/>
      <c r="AZ55" s="45"/>
      <c r="BA55" s="45"/>
      <c r="BB55" s="45"/>
      <c r="BC55" s="45"/>
      <c r="BD55" s="45"/>
      <c r="BE55" s="45"/>
      <c r="BF55" s="45"/>
      <c r="BG55" s="45"/>
      <c r="BH55" s="45"/>
      <c r="BI55" s="45"/>
      <c r="BJ55" s="45"/>
      <c r="BK55" s="45"/>
      <c r="BL55" s="45"/>
      <c r="BM55" s="45"/>
      <c r="BN55" s="45"/>
      <c r="BO55" s="45"/>
      <c r="BP55" s="45"/>
      <c r="BQ55" s="45"/>
      <c r="BR55" s="45"/>
      <c r="BS55" s="45"/>
      <c r="BT55" s="45"/>
      <c r="BU55" s="45"/>
      <c r="BV55" s="45"/>
      <c r="BW55" s="45"/>
      <c r="BX55" s="45"/>
      <c r="BY55" s="45"/>
      <c r="BZ55" s="45"/>
      <c r="CA55" s="45"/>
      <c r="CB55" s="45"/>
      <c r="CC55" s="45"/>
      <c r="CD55" s="45"/>
      <c r="CE55" s="45"/>
      <c r="CF55" s="45"/>
      <c r="CG55" s="45"/>
      <c r="CH55" s="45"/>
      <c r="CI55" s="45"/>
      <c r="CJ55" s="45"/>
      <c r="CK55" s="45"/>
      <c r="CL55" s="45"/>
      <c r="CM55" s="45"/>
      <c r="CN55" s="45"/>
      <c r="CO55" s="45"/>
      <c r="CP55" s="45"/>
      <c r="CQ55" s="45"/>
      <c r="CR55" s="45"/>
      <c r="CS55" s="45"/>
      <c r="CT55" s="45"/>
      <c r="CU55" s="45"/>
      <c r="CV55" s="45"/>
      <c r="CW55" s="45"/>
      <c r="CX55" s="45"/>
      <c r="CY55" s="45"/>
      <c r="CZ55" s="45"/>
      <c r="DA55" s="45"/>
      <c r="DB55" s="45"/>
      <c r="DC55" s="45"/>
      <c r="DD55" s="45"/>
      <c r="DE55" s="45"/>
      <c r="DF55" s="45"/>
      <c r="DG55" s="45"/>
      <c r="DH55" s="45"/>
      <c r="DI55" s="45"/>
      <c r="DJ55" s="45"/>
      <c r="DK55" s="45"/>
      <c r="DL55" s="45"/>
      <c r="DM55" s="45"/>
      <c r="DN55" s="45"/>
      <c r="DO55" s="45"/>
      <c r="DP55" s="45"/>
      <c r="DQ55" s="45"/>
      <c r="DR55" s="45"/>
      <c r="DS55" s="45"/>
      <c r="DT55" s="45"/>
      <c r="DU55" s="45"/>
      <c r="DV55" s="45"/>
      <c r="DW55" s="45"/>
      <c r="DX55" s="45"/>
      <c r="DY55" s="45"/>
      <c r="DZ55" s="45"/>
      <c r="EA55" s="45"/>
      <c r="EB55" s="45"/>
      <c r="EC55" s="45"/>
      <c r="ED55" s="45"/>
      <c r="EE55" s="45"/>
      <c r="EF55" s="45"/>
      <c r="EG55" s="45"/>
      <c r="EH55" s="45"/>
      <c r="EI55" s="45"/>
      <c r="EJ55" s="45"/>
      <c r="EK55" s="45"/>
      <c r="EL55" s="45"/>
      <c r="EM55" s="45"/>
      <c r="EN55" s="45"/>
      <c r="EO55" s="45"/>
      <c r="EP55" s="45"/>
      <c r="EQ55" s="45"/>
      <c r="ER55" s="45"/>
      <c r="ES55" s="45"/>
      <c r="ET55" s="45"/>
      <c r="EU55" s="45"/>
      <c r="EV55" s="45"/>
      <c r="EW55" s="45"/>
      <c r="EX55" s="45"/>
      <c r="EY55" s="45"/>
      <c r="EZ55" s="45"/>
      <c r="FA55" s="45"/>
      <c r="FB55" s="45"/>
      <c r="FC55" s="45"/>
      <c r="FD55" s="45"/>
      <c r="FE55" s="45"/>
      <c r="FF55" s="45"/>
      <c r="FG55" s="45"/>
    </row>
    <row r="56" spans="1:236" s="506" customFormat="1" ht="15" customHeight="1" x14ac:dyDescent="0.2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5"/>
      <c r="CL56" s="45"/>
      <c r="CM56" s="45"/>
      <c r="CN56" s="45"/>
      <c r="CO56" s="45"/>
      <c r="CP56" s="45"/>
      <c r="CQ56" s="45"/>
      <c r="CR56" s="45"/>
      <c r="CS56" s="45"/>
      <c r="CT56" s="45"/>
      <c r="CU56" s="45"/>
      <c r="CV56" s="45"/>
      <c r="CW56" s="45"/>
      <c r="CX56" s="45"/>
      <c r="CY56" s="45"/>
      <c r="CZ56" s="45"/>
      <c r="DA56" s="45"/>
      <c r="DB56" s="45"/>
      <c r="DC56" s="45"/>
      <c r="DD56" s="45"/>
      <c r="DE56" s="45"/>
      <c r="DF56" s="45"/>
      <c r="DG56" s="45"/>
      <c r="DH56" s="45"/>
      <c r="DI56" s="45"/>
      <c r="DJ56" s="45"/>
      <c r="DK56" s="45"/>
      <c r="DL56" s="45"/>
      <c r="DM56" s="45"/>
      <c r="DN56" s="45"/>
      <c r="DO56" s="45"/>
      <c r="DP56" s="45"/>
      <c r="DQ56" s="45"/>
      <c r="DR56" s="45"/>
      <c r="DS56" s="45"/>
      <c r="DT56" s="45"/>
      <c r="DU56" s="45"/>
      <c r="DV56" s="45"/>
      <c r="DW56" s="45"/>
      <c r="DX56" s="45"/>
      <c r="DY56" s="45"/>
      <c r="DZ56" s="45"/>
      <c r="EA56" s="45"/>
      <c r="EB56" s="45"/>
      <c r="EC56" s="45"/>
      <c r="ED56" s="45"/>
      <c r="EE56" s="45"/>
      <c r="EF56" s="45"/>
      <c r="EG56" s="45"/>
      <c r="EH56" s="45"/>
      <c r="EI56" s="45"/>
      <c r="EJ56" s="45"/>
      <c r="EK56" s="45"/>
      <c r="EL56" s="45"/>
      <c r="EM56" s="45"/>
      <c r="EN56" s="45"/>
      <c r="EO56" s="45"/>
      <c r="EP56" s="45"/>
      <c r="EQ56" s="45"/>
      <c r="ER56" s="45"/>
      <c r="ES56" s="45"/>
      <c r="ET56" s="45"/>
      <c r="EU56" s="45"/>
      <c r="EV56" s="45"/>
      <c r="EW56" s="45"/>
      <c r="EX56" s="45"/>
      <c r="EY56" s="45"/>
      <c r="EZ56" s="45"/>
      <c r="FA56" s="45"/>
      <c r="FB56" s="45"/>
      <c r="FC56" s="45"/>
      <c r="FD56" s="45"/>
      <c r="FE56" s="45"/>
      <c r="FF56" s="45"/>
      <c r="FG56" s="45"/>
      <c r="FH56" s="45"/>
      <c r="FI56" s="45"/>
      <c r="FJ56" s="45"/>
    </row>
    <row r="57" spans="1:236" ht="15" customHeight="1" x14ac:dyDescent="0.25">
      <c r="A57" s="75"/>
      <c r="B57" s="75"/>
      <c r="C57" s="76"/>
      <c r="D57" s="76"/>
      <c r="E57" s="76"/>
      <c r="F57" s="76"/>
      <c r="G57" s="76"/>
      <c r="H57" s="76"/>
      <c r="I57" s="76"/>
      <c r="J57" s="76"/>
      <c r="K57" s="76"/>
      <c r="L57" s="76"/>
      <c r="M57" s="76"/>
      <c r="N57" s="76"/>
      <c r="O57" s="76"/>
      <c r="P57" s="76"/>
      <c r="Q57" s="76"/>
      <c r="R57" s="76"/>
      <c r="S57" s="75"/>
      <c r="T57" s="75"/>
      <c r="U57" s="75"/>
      <c r="V57" s="75"/>
      <c r="W57" s="76"/>
      <c r="X57" s="76"/>
      <c r="Y57" s="76"/>
      <c r="Z57" s="76"/>
      <c r="AA57" s="76"/>
      <c r="AB57" s="72"/>
      <c r="AC57" s="72"/>
      <c r="AD57" s="72"/>
      <c r="AE57" s="72"/>
      <c r="AF57" s="72"/>
      <c r="AG57" s="72"/>
      <c r="AH57" s="72"/>
      <c r="AI57" s="72"/>
      <c r="AJ57" s="72"/>
      <c r="AK57" s="72"/>
      <c r="AL57" s="72"/>
      <c r="AO57" s="76"/>
      <c r="BB57" s="45"/>
      <c r="BC57" s="45"/>
      <c r="BD57" s="45"/>
      <c r="BE57" s="45"/>
      <c r="BF57" s="45"/>
      <c r="BG57" s="45"/>
      <c r="BH57" s="45"/>
      <c r="BI57" s="45"/>
      <c r="BJ57" s="45"/>
      <c r="BK57" s="45"/>
      <c r="BL57" s="45"/>
      <c r="BM57" s="45"/>
      <c r="BN57" s="45"/>
      <c r="BO57" s="45"/>
      <c r="BP57" s="45"/>
      <c r="BQ57" s="45"/>
      <c r="BR57" s="45"/>
      <c r="BS57" s="45"/>
      <c r="FR57" s="9"/>
      <c r="FS57" s="9"/>
      <c r="FT57" s="9"/>
      <c r="FU57" s="9"/>
      <c r="FV57" s="9"/>
      <c r="FW57" s="9"/>
      <c r="FX57" s="9"/>
      <c r="FY57" s="9"/>
      <c r="FZ57" s="9"/>
      <c r="GA57" s="9"/>
      <c r="GB57" s="9"/>
      <c r="GC57" s="9"/>
      <c r="GD57" s="9"/>
      <c r="GE57" s="9"/>
      <c r="GF57" s="9"/>
      <c r="GG57" s="9"/>
      <c r="GH57" s="9"/>
      <c r="GI57" s="9"/>
      <c r="GJ57" s="9"/>
      <c r="GK57" s="9"/>
      <c r="GL57" s="9"/>
      <c r="GM57" s="9"/>
      <c r="GN57" s="9"/>
      <c r="GO57" s="9"/>
      <c r="GP57" s="9"/>
      <c r="GQ57" s="9"/>
      <c r="GR57" s="9"/>
      <c r="GS57" s="9"/>
      <c r="GT57" s="9"/>
    </row>
    <row r="58" spans="1:236" ht="15" customHeight="1" x14ac:dyDescent="0.25">
      <c r="A58" s="75"/>
      <c r="B58" s="75"/>
      <c r="C58" s="76"/>
      <c r="D58" s="76"/>
      <c r="E58" s="76"/>
      <c r="F58" s="76"/>
      <c r="G58" s="76"/>
      <c r="H58" s="76"/>
      <c r="I58" s="76"/>
      <c r="J58" s="76"/>
      <c r="K58" s="76"/>
      <c r="L58" s="76"/>
      <c r="M58" s="76"/>
      <c r="N58" s="76"/>
      <c r="O58" s="76"/>
      <c r="P58" s="76"/>
      <c r="Q58" s="76"/>
      <c r="R58" s="76"/>
      <c r="S58" s="75"/>
      <c r="T58" s="75"/>
      <c r="U58" s="75"/>
      <c r="V58" s="75"/>
      <c r="W58" s="76"/>
      <c r="X58" s="76"/>
      <c r="Y58" s="76"/>
      <c r="Z58" s="76"/>
      <c r="AA58" s="76"/>
      <c r="AB58" s="76"/>
      <c r="AC58" s="76"/>
      <c r="AD58" s="76"/>
      <c r="AE58" s="76"/>
      <c r="AF58" s="76"/>
      <c r="AG58" s="76"/>
      <c r="AH58" s="76"/>
      <c r="AI58" s="76"/>
      <c r="AJ58" s="76"/>
      <c r="AK58" s="76"/>
      <c r="AL58" s="76"/>
      <c r="AO58" s="76"/>
      <c r="BB58" s="45"/>
      <c r="BC58" s="45"/>
      <c r="BD58" s="45"/>
      <c r="BE58" s="45"/>
      <c r="BF58" s="45"/>
      <c r="BG58" s="45"/>
      <c r="BH58" s="45"/>
      <c r="BI58" s="45"/>
      <c r="BJ58" s="45"/>
      <c r="BK58" s="45"/>
      <c r="BL58" s="45"/>
      <c r="BM58" s="45"/>
      <c r="BN58" s="45"/>
      <c r="BO58" s="45"/>
      <c r="BP58" s="45"/>
      <c r="BQ58" s="45"/>
      <c r="BR58" s="45"/>
      <c r="BS58" s="45"/>
      <c r="FR58" s="9"/>
      <c r="FS58" s="9"/>
      <c r="FT58" s="9"/>
      <c r="FU58" s="9"/>
      <c r="FV58" s="9"/>
      <c r="FW58" s="9"/>
      <c r="FX58" s="9"/>
      <c r="FY58" s="9"/>
      <c r="FZ58" s="9"/>
      <c r="GA58" s="9"/>
      <c r="GB58" s="9"/>
      <c r="GC58" s="9"/>
      <c r="GD58" s="9"/>
      <c r="GE58" s="9"/>
      <c r="GF58" s="9"/>
      <c r="GG58" s="9"/>
      <c r="GH58" s="9"/>
      <c r="GI58" s="9"/>
      <c r="GJ58" s="9"/>
      <c r="GK58" s="9"/>
      <c r="GL58" s="9"/>
      <c r="GM58" s="9"/>
      <c r="GN58" s="9"/>
      <c r="GO58" s="9"/>
      <c r="GP58" s="9"/>
      <c r="GQ58" s="9"/>
      <c r="GR58" s="9"/>
      <c r="GS58" s="9"/>
      <c r="GT58" s="9"/>
    </row>
    <row r="59" spans="1:236" ht="15" customHeight="1" x14ac:dyDescent="0.25">
      <c r="A59" s="75"/>
      <c r="B59" s="75"/>
      <c r="C59" s="76"/>
      <c r="D59" s="76"/>
      <c r="E59" s="76"/>
      <c r="F59" s="76"/>
      <c r="G59" s="76"/>
      <c r="H59" s="76"/>
      <c r="I59" s="76"/>
      <c r="J59" s="76"/>
      <c r="K59" s="76"/>
      <c r="L59" s="76"/>
      <c r="M59" s="76"/>
      <c r="N59" s="76"/>
      <c r="O59" s="76"/>
      <c r="P59" s="76"/>
      <c r="Q59" s="76"/>
      <c r="R59" s="76"/>
      <c r="S59" s="75"/>
      <c r="T59" s="75"/>
      <c r="U59" s="75"/>
      <c r="V59" s="75"/>
      <c r="W59" s="76"/>
      <c r="X59" s="76"/>
      <c r="Y59" s="76"/>
      <c r="Z59" s="76"/>
      <c r="AA59" s="76"/>
      <c r="AB59" s="76"/>
      <c r="AC59" s="76"/>
      <c r="AD59" s="76"/>
      <c r="AE59" s="76"/>
      <c r="AF59" s="76"/>
      <c r="AG59" s="76"/>
      <c r="AH59" s="76"/>
      <c r="AI59" s="76"/>
      <c r="AJ59" s="76"/>
      <c r="AK59" s="76"/>
      <c r="AL59" s="76"/>
      <c r="AO59" s="76"/>
      <c r="BB59" s="45"/>
      <c r="BC59" s="45"/>
      <c r="BD59" s="45"/>
      <c r="BE59" s="45"/>
      <c r="BF59" s="45"/>
      <c r="BG59" s="45"/>
      <c r="BH59" s="45"/>
      <c r="BI59" s="45"/>
      <c r="BJ59" s="45"/>
      <c r="BK59" s="45"/>
      <c r="BL59" s="45"/>
      <c r="BM59" s="45"/>
      <c r="BN59" s="45"/>
      <c r="BO59" s="45"/>
      <c r="BP59" s="45"/>
      <c r="BQ59" s="45"/>
      <c r="BR59" s="45"/>
      <c r="BS59" s="45"/>
      <c r="FR59" s="9"/>
      <c r="FS59" s="9"/>
      <c r="FT59" s="9"/>
      <c r="FU59" s="9"/>
      <c r="FV59" s="9"/>
      <c r="FW59" s="9"/>
      <c r="FX59" s="9"/>
      <c r="FY59" s="9"/>
      <c r="FZ59" s="9"/>
      <c r="GA59" s="9"/>
      <c r="GB59" s="9"/>
      <c r="GC59" s="9"/>
      <c r="GD59" s="9"/>
      <c r="GE59" s="9"/>
      <c r="GF59" s="9"/>
      <c r="GG59" s="9"/>
      <c r="GH59" s="9"/>
      <c r="GI59" s="9"/>
      <c r="GJ59" s="9"/>
      <c r="GK59" s="9"/>
      <c r="GL59" s="9"/>
      <c r="GM59" s="9"/>
      <c r="GN59" s="9"/>
      <c r="GO59" s="9"/>
      <c r="GP59" s="9"/>
      <c r="GQ59" s="9"/>
      <c r="GR59" s="9"/>
      <c r="GS59" s="9"/>
      <c r="GT59" s="9"/>
    </row>
    <row r="60" spans="1:236" ht="15" customHeight="1" x14ac:dyDescent="0.3">
      <c r="A60" s="56"/>
      <c r="B60" s="155"/>
      <c r="C60" s="53"/>
      <c r="D60" s="53"/>
      <c r="E60" s="53"/>
      <c r="F60" s="53"/>
      <c r="G60" s="155"/>
      <c r="H60" s="155"/>
      <c r="I60" s="155"/>
      <c r="J60" s="155"/>
      <c r="K60" s="53"/>
      <c r="L60" s="53"/>
      <c r="M60" s="53"/>
      <c r="N60" s="53"/>
      <c r="O60" s="155"/>
      <c r="P60" s="155"/>
      <c r="Q60" s="155"/>
      <c r="R60" s="155"/>
      <c r="S60" s="155"/>
      <c r="T60" s="155"/>
      <c r="U60" s="53"/>
      <c r="V60" s="53"/>
      <c r="W60" s="53"/>
      <c r="X60" s="53"/>
      <c r="Y60" s="155"/>
      <c r="Z60" s="155"/>
      <c r="AA60" s="76"/>
      <c r="AB60" s="76"/>
      <c r="AC60" s="76"/>
      <c r="AD60" s="76"/>
      <c r="AE60" s="76"/>
      <c r="AF60" s="76"/>
      <c r="AG60" s="76"/>
      <c r="AH60" s="76"/>
      <c r="AI60" s="76"/>
      <c r="AJ60" s="76"/>
      <c r="AK60" s="76"/>
      <c r="AL60" s="76"/>
      <c r="AO60" s="61"/>
      <c r="BB60" s="45"/>
      <c r="BC60" s="45"/>
      <c r="BD60" s="45"/>
      <c r="BE60" s="45"/>
      <c r="BF60" s="45"/>
      <c r="BG60" s="45"/>
      <c r="BH60" s="45"/>
      <c r="BI60" s="45"/>
      <c r="BJ60" s="45"/>
      <c r="BK60" s="45"/>
      <c r="BL60" s="45"/>
      <c r="BM60" s="45"/>
      <c r="BN60" s="45"/>
      <c r="BO60" s="45"/>
      <c r="BP60" s="45"/>
      <c r="BQ60" s="45"/>
      <c r="BR60" s="45"/>
      <c r="BS60" s="45"/>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row>
    <row r="61" spans="1:236" x14ac:dyDescent="0.25">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155"/>
      <c r="AB61" s="76"/>
      <c r="AC61" s="76"/>
      <c r="AD61" s="76"/>
      <c r="AE61" s="76"/>
      <c r="AF61" s="76"/>
      <c r="AG61" s="76"/>
      <c r="AH61" s="76"/>
      <c r="AI61" s="76"/>
      <c r="AJ61" s="76"/>
      <c r="AK61" s="76"/>
      <c r="AL61" s="76"/>
      <c r="AO61" s="54"/>
      <c r="BC61" s="45"/>
      <c r="BD61" s="45"/>
      <c r="BE61" s="45"/>
      <c r="BF61" s="45"/>
      <c r="BG61" s="45"/>
      <c r="BH61" s="45"/>
      <c r="BI61" s="45"/>
      <c r="BJ61" s="45"/>
      <c r="BK61" s="45"/>
      <c r="BL61" s="45"/>
      <c r="BM61" s="45"/>
      <c r="BN61" s="45"/>
      <c r="BO61" s="45"/>
      <c r="BP61" s="45"/>
      <c r="BQ61" s="45"/>
      <c r="BR61" s="45"/>
      <c r="BS61" s="45"/>
      <c r="GU61" s="45"/>
      <c r="GV61" s="45"/>
      <c r="GW61" s="45"/>
      <c r="GX61" s="45"/>
      <c r="GY61" s="45"/>
      <c r="GZ61" s="45"/>
    </row>
    <row r="62" spans="1:236" x14ac:dyDescent="0.25">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155"/>
      <c r="AC62" s="155"/>
      <c r="AD62" s="155"/>
      <c r="AE62" s="53"/>
      <c r="AF62" s="53"/>
      <c r="AG62" s="53"/>
      <c r="AH62" s="53"/>
      <c r="AI62" s="155"/>
      <c r="AJ62" s="155"/>
      <c r="AK62" s="54"/>
      <c r="AL62" s="51"/>
      <c r="AO62" s="54"/>
      <c r="BC62" s="45"/>
      <c r="BD62" s="45"/>
      <c r="BE62" s="45"/>
      <c r="BF62" s="45"/>
      <c r="BG62" s="45"/>
      <c r="BH62" s="45"/>
      <c r="BI62" s="45"/>
      <c r="BJ62" s="45"/>
      <c r="BK62" s="45"/>
      <c r="BL62" s="45"/>
      <c r="BM62" s="45"/>
      <c r="BN62" s="45"/>
      <c r="BO62" s="45"/>
      <c r="BP62" s="45"/>
      <c r="BQ62" s="45"/>
      <c r="BR62" s="45"/>
      <c r="BS62" s="45"/>
      <c r="GU62" s="45"/>
      <c r="GV62" s="45"/>
      <c r="GW62" s="45"/>
      <c r="GX62" s="45"/>
      <c r="GY62" s="45"/>
      <c r="GZ62" s="45"/>
    </row>
    <row r="63" spans="1:236" x14ac:dyDescent="0.25">
      <c r="A63" s="54"/>
      <c r="B63" s="54"/>
      <c r="C63" s="54"/>
      <c r="D63" s="54"/>
      <c r="E63" s="54"/>
      <c r="F63" s="54"/>
      <c r="G63" s="54"/>
      <c r="H63" s="54"/>
      <c r="I63" s="54"/>
      <c r="J63" s="54"/>
      <c r="K63" s="54"/>
      <c r="L63" s="61"/>
      <c r="M63" s="71"/>
      <c r="N63" s="71"/>
      <c r="O63" s="54"/>
      <c r="P63" s="54"/>
      <c r="Q63" s="54"/>
      <c r="R63" s="71"/>
      <c r="S63" s="54"/>
      <c r="T63" s="71"/>
      <c r="U63" s="54"/>
      <c r="V63" s="54"/>
      <c r="W63" s="54"/>
      <c r="X63" s="54"/>
      <c r="Y63" s="54"/>
      <c r="Z63" s="54"/>
      <c r="AA63" s="54"/>
      <c r="AB63" s="54"/>
      <c r="AC63" s="54"/>
      <c r="AD63" s="54"/>
      <c r="AE63" s="54"/>
      <c r="AF63" s="54"/>
      <c r="AG63" s="54"/>
      <c r="AH63" s="54"/>
      <c r="AI63" s="54"/>
      <c r="AJ63" s="54"/>
      <c r="AK63" s="54"/>
      <c r="AL63" s="54"/>
      <c r="AO63" s="54"/>
      <c r="BC63" s="45"/>
      <c r="BD63" s="45"/>
      <c r="BE63" s="45"/>
      <c r="BF63" s="45"/>
      <c r="BG63" s="45"/>
      <c r="BH63" s="45"/>
      <c r="BI63" s="45"/>
      <c r="BJ63" s="45"/>
      <c r="BK63" s="45"/>
      <c r="BL63" s="45"/>
      <c r="BM63" s="45"/>
      <c r="BN63" s="45"/>
      <c r="BO63" s="45"/>
      <c r="BP63" s="45"/>
      <c r="BQ63" s="45"/>
      <c r="BR63" s="45"/>
      <c r="BS63" s="45"/>
      <c r="GU63" s="45"/>
      <c r="GV63" s="45"/>
      <c r="GW63" s="45"/>
      <c r="GX63" s="45"/>
      <c r="GY63" s="45"/>
      <c r="GZ63" s="45"/>
    </row>
    <row r="64" spans="1:236" x14ac:dyDescent="0.25">
      <c r="A64" s="54"/>
      <c r="B64" s="54"/>
      <c r="C64" s="54"/>
      <c r="D64" s="54"/>
      <c r="E64" s="54"/>
      <c r="F64" s="54"/>
      <c r="G64" s="54"/>
      <c r="H64" s="54"/>
      <c r="I64" s="54"/>
      <c r="J64" s="54"/>
      <c r="K64" s="54"/>
      <c r="L64" s="61"/>
      <c r="M64" s="54"/>
      <c r="N64" s="54"/>
      <c r="O64" s="54"/>
      <c r="P64" s="54"/>
      <c r="Q64" s="54"/>
      <c r="R64" s="54"/>
      <c r="S64" s="54"/>
      <c r="T64" s="71"/>
      <c r="U64" s="54"/>
      <c r="V64" s="54"/>
      <c r="W64" s="54"/>
      <c r="X64" s="54"/>
      <c r="Y64" s="54"/>
      <c r="Z64" s="54"/>
      <c r="AA64" s="54"/>
      <c r="AB64" s="54"/>
      <c r="AC64" s="54"/>
      <c r="AD64" s="54"/>
      <c r="AE64" s="54"/>
      <c r="AF64" s="54"/>
      <c r="AG64" s="54"/>
      <c r="AH64" s="54"/>
      <c r="AI64" s="54"/>
      <c r="AJ64" s="54"/>
      <c r="AK64" s="54"/>
      <c r="AL64" s="54"/>
      <c r="AO64" s="54"/>
      <c r="BC64" s="45"/>
      <c r="BD64" s="45"/>
      <c r="BE64" s="45"/>
      <c r="BF64" s="45"/>
      <c r="BG64" s="45"/>
      <c r="BH64" s="45"/>
      <c r="BI64" s="45"/>
      <c r="BJ64" s="45"/>
      <c r="BK64" s="45"/>
      <c r="BL64" s="45"/>
      <c r="BM64" s="45"/>
      <c r="BN64" s="45"/>
      <c r="BO64" s="45"/>
      <c r="BP64" s="45"/>
      <c r="BQ64" s="45"/>
      <c r="BR64" s="45"/>
      <c r="BS64" s="45"/>
      <c r="GU64" s="45"/>
      <c r="GV64" s="45"/>
      <c r="GW64" s="45"/>
      <c r="GX64" s="45"/>
      <c r="GY64" s="45"/>
      <c r="GZ64" s="45"/>
    </row>
    <row r="65" spans="1:236" x14ac:dyDescent="0.25">
      <c r="A65" s="54"/>
      <c r="B65" s="54"/>
      <c r="C65" s="54"/>
      <c r="D65" s="54"/>
      <c r="E65" s="54"/>
      <c r="F65" s="54"/>
      <c r="G65" s="54"/>
      <c r="H65" s="54"/>
      <c r="I65" s="54"/>
      <c r="J65" s="54"/>
      <c r="K65" s="54"/>
      <c r="L65" s="61"/>
      <c r="M65" s="71"/>
      <c r="N65" s="71"/>
      <c r="O65" s="54"/>
      <c r="P65" s="54"/>
      <c r="Q65" s="54"/>
      <c r="R65" s="71"/>
      <c r="S65" s="54"/>
      <c r="T65" s="71"/>
      <c r="U65" s="54"/>
      <c r="V65" s="54"/>
      <c r="W65" s="54"/>
      <c r="X65" s="54"/>
      <c r="Y65" s="54"/>
      <c r="Z65" s="54"/>
      <c r="AA65" s="54"/>
      <c r="AB65" s="54"/>
      <c r="AC65" s="54"/>
      <c r="AD65" s="54"/>
      <c r="AE65" s="54"/>
      <c r="AF65" s="54"/>
      <c r="AG65" s="54"/>
      <c r="AH65" s="54"/>
      <c r="AI65" s="54"/>
      <c r="AJ65" s="54"/>
      <c r="AK65" s="54"/>
      <c r="AL65" s="54"/>
      <c r="AO65" s="54"/>
      <c r="BC65" s="45"/>
      <c r="BD65" s="45"/>
      <c r="BE65" s="45"/>
      <c r="BF65" s="45"/>
      <c r="BG65" s="45"/>
      <c r="BH65" s="45"/>
      <c r="BI65" s="45"/>
      <c r="BJ65" s="45"/>
      <c r="BK65" s="45"/>
      <c r="BL65" s="45"/>
      <c r="BM65" s="45"/>
      <c r="BN65" s="45"/>
      <c r="BO65" s="45"/>
      <c r="BP65" s="45"/>
      <c r="BQ65" s="45"/>
      <c r="BR65" s="45"/>
      <c r="BS65" s="45"/>
      <c r="GU65" s="45"/>
      <c r="GV65" s="45"/>
      <c r="GW65" s="45"/>
      <c r="GX65" s="45"/>
      <c r="GY65" s="45"/>
      <c r="GZ65" s="45"/>
    </row>
    <row r="66" spans="1:236" x14ac:dyDescent="0.2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O66" s="54"/>
      <c r="BC66" s="45"/>
      <c r="BD66" s="45"/>
      <c r="BE66" s="45"/>
      <c r="BF66" s="45"/>
      <c r="BG66" s="45"/>
      <c r="BH66" s="45"/>
      <c r="BI66" s="45"/>
      <c r="BJ66" s="45"/>
      <c r="BK66" s="45"/>
      <c r="BL66" s="45"/>
      <c r="BM66" s="45"/>
      <c r="BN66" s="45"/>
      <c r="BO66" s="45"/>
      <c r="BP66" s="45"/>
      <c r="BQ66" s="45"/>
      <c r="BR66" s="45"/>
      <c r="BS66" s="45"/>
      <c r="GU66" s="45"/>
      <c r="GV66" s="45"/>
      <c r="GW66" s="45"/>
      <c r="GX66" s="45"/>
      <c r="GY66" s="45"/>
      <c r="GZ66" s="45"/>
    </row>
    <row r="67" spans="1:236" x14ac:dyDescent="0.2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O67" s="54"/>
      <c r="BC67" s="45"/>
      <c r="BD67" s="45"/>
      <c r="BE67" s="45"/>
      <c r="BF67" s="45"/>
      <c r="BG67" s="45"/>
      <c r="BH67" s="45"/>
      <c r="BI67" s="45"/>
      <c r="BJ67" s="45"/>
      <c r="BK67" s="45"/>
      <c r="BL67" s="45"/>
      <c r="BM67" s="45"/>
      <c r="BN67" s="45"/>
      <c r="BO67" s="45"/>
      <c r="BP67" s="45"/>
      <c r="BQ67" s="45"/>
      <c r="BR67" s="45"/>
      <c r="BS67" s="45"/>
      <c r="GU67" s="45"/>
      <c r="GV67" s="45"/>
      <c r="GW67" s="45"/>
      <c r="GX67" s="45"/>
      <c r="GY67" s="45"/>
      <c r="GZ67" s="45"/>
    </row>
    <row r="68" spans="1:236" x14ac:dyDescent="0.2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O68" s="54"/>
      <c r="BC68" s="45"/>
      <c r="BD68" s="45"/>
      <c r="BE68" s="45"/>
      <c r="BF68" s="45"/>
      <c r="BG68" s="45"/>
      <c r="BH68" s="45"/>
      <c r="BI68" s="45"/>
      <c r="BJ68" s="45"/>
      <c r="BK68" s="45"/>
      <c r="BL68" s="45"/>
      <c r="BM68" s="45"/>
      <c r="BN68" s="45"/>
      <c r="BO68" s="45"/>
      <c r="BP68" s="45"/>
      <c r="BQ68" s="45"/>
      <c r="BR68" s="45"/>
      <c r="BS68" s="45"/>
      <c r="GU68" s="45"/>
      <c r="GV68" s="45"/>
      <c r="GW68" s="45"/>
      <c r="GX68" s="45"/>
      <c r="GY68" s="45"/>
      <c r="GZ68" s="45"/>
    </row>
    <row r="69" spans="1:236" x14ac:dyDescent="0.25">
      <c r="A69" s="54"/>
      <c r="B69" s="46"/>
      <c r="C69" s="54"/>
      <c r="D69" s="54"/>
      <c r="E69" s="54"/>
      <c r="F69" s="54"/>
      <c r="G69" s="54"/>
      <c r="H69" s="54"/>
      <c r="I69" s="54"/>
      <c r="J69" s="63"/>
      <c r="K69" s="63"/>
      <c r="L69" s="63"/>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O69" s="54"/>
      <c r="BC69" s="45"/>
      <c r="BD69" s="45"/>
      <c r="BE69" s="45"/>
      <c r="BF69" s="45"/>
      <c r="BG69" s="45"/>
      <c r="BH69" s="45"/>
      <c r="BI69" s="45"/>
      <c r="BJ69" s="45"/>
      <c r="BK69" s="45"/>
      <c r="BL69" s="45"/>
      <c r="BM69" s="45"/>
      <c r="BN69" s="45"/>
      <c r="BO69" s="45"/>
      <c r="BP69" s="45"/>
      <c r="BQ69" s="45"/>
      <c r="BR69" s="45"/>
      <c r="BS69" s="45"/>
      <c r="GU69" s="45"/>
      <c r="GV69" s="45"/>
      <c r="GW69" s="45"/>
      <c r="GX69" s="45"/>
      <c r="GY69" s="45"/>
      <c r="GZ69" s="45"/>
    </row>
    <row r="70" spans="1:236" ht="17.399999999999999" x14ac:dyDescent="0.3">
      <c r="A70" s="56"/>
      <c r="B70" s="56"/>
      <c r="C70" s="54"/>
      <c r="D70" s="54"/>
      <c r="E70" s="54"/>
      <c r="F70" s="54"/>
      <c r="G70" s="54"/>
      <c r="H70" s="54"/>
      <c r="I70" s="54"/>
      <c r="J70" s="63"/>
      <c r="K70" s="63"/>
      <c r="L70" s="63"/>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O70" s="54"/>
      <c r="BC70" s="45"/>
      <c r="BD70" s="45"/>
      <c r="BE70" s="45"/>
      <c r="BF70" s="45"/>
      <c r="BG70" s="45"/>
      <c r="BH70" s="45"/>
      <c r="BI70" s="45"/>
      <c r="BJ70" s="45"/>
      <c r="BK70" s="45"/>
      <c r="BL70" s="45"/>
      <c r="BM70" s="45"/>
      <c r="BN70" s="45"/>
      <c r="BO70" s="45"/>
      <c r="BP70" s="45"/>
      <c r="BQ70" s="45"/>
      <c r="BR70" s="45"/>
      <c r="BS70" s="45"/>
      <c r="GU70" s="45"/>
      <c r="GV70" s="45"/>
      <c r="GW70" s="45"/>
      <c r="GX70" s="45"/>
      <c r="GY70" s="45"/>
      <c r="GZ70" s="45"/>
    </row>
    <row r="71" spans="1:236" x14ac:dyDescent="0.25">
      <c r="A71" s="54"/>
      <c r="B71" s="54"/>
      <c r="C71" s="54"/>
      <c r="D71" s="54"/>
      <c r="E71" s="54"/>
      <c r="F71" s="54"/>
      <c r="G71" s="54"/>
      <c r="H71" s="54"/>
      <c r="I71" s="54"/>
      <c r="J71" s="54"/>
      <c r="K71" s="54"/>
      <c r="L71" s="54"/>
      <c r="M71" s="54"/>
      <c r="N71" s="54"/>
      <c r="O71" s="54"/>
      <c r="P71" s="54"/>
      <c r="Q71" s="54"/>
      <c r="R71" s="54"/>
      <c r="S71" s="54"/>
      <c r="T71" s="54"/>
      <c r="U71" s="54"/>
      <c r="V71" s="54"/>
      <c r="W71" s="54"/>
      <c r="X71" s="54"/>
      <c r="Y71" s="54"/>
      <c r="Z71" s="54"/>
      <c r="AA71" s="54"/>
      <c r="AB71" s="54"/>
      <c r="AC71" s="54"/>
      <c r="AD71" s="54"/>
      <c r="AE71" s="54"/>
      <c r="AF71" s="54"/>
      <c r="AG71" s="54"/>
      <c r="AH71" s="54"/>
      <c r="AI71" s="54"/>
      <c r="AJ71" s="54"/>
      <c r="AK71" s="54"/>
      <c r="AL71" s="54"/>
      <c r="AO71" s="54"/>
      <c r="BC71" s="45"/>
      <c r="BD71" s="45"/>
      <c r="BE71" s="45"/>
      <c r="BF71" s="45"/>
      <c r="BG71" s="45"/>
      <c r="BH71" s="45"/>
      <c r="BI71" s="45"/>
      <c r="BJ71" s="45"/>
      <c r="BK71" s="45"/>
      <c r="BL71" s="45"/>
      <c r="BM71" s="45"/>
      <c r="BN71" s="45"/>
      <c r="BO71" s="45"/>
      <c r="BP71" s="45"/>
      <c r="BQ71" s="45"/>
      <c r="BR71" s="45"/>
      <c r="BS71" s="45"/>
      <c r="GU71" s="45"/>
      <c r="GV71" s="45"/>
      <c r="GW71" s="45"/>
      <c r="GX71" s="45"/>
      <c r="GY71" s="45"/>
      <c r="GZ71" s="45"/>
    </row>
    <row r="72" spans="1:236" x14ac:dyDescent="0.25">
      <c r="A72" s="54"/>
      <c r="B72" s="54"/>
      <c r="C72" s="54"/>
      <c r="D72" s="54"/>
      <c r="E72" s="54"/>
      <c r="F72" s="54"/>
      <c r="G72" s="54"/>
      <c r="H72" s="66"/>
      <c r="I72" s="66"/>
      <c r="J72" s="66"/>
      <c r="K72" s="66"/>
      <c r="L72" s="72"/>
      <c r="M72" s="72"/>
      <c r="N72" s="72"/>
      <c r="O72" s="72"/>
      <c r="P72" s="72"/>
      <c r="Q72" s="72"/>
      <c r="R72" s="72"/>
      <c r="S72" s="72"/>
      <c r="T72" s="72"/>
      <c r="U72" s="72"/>
      <c r="V72" s="72"/>
      <c r="W72" s="72"/>
      <c r="X72" s="54"/>
      <c r="Y72" s="54"/>
      <c r="Z72" s="54"/>
      <c r="AA72" s="54"/>
      <c r="AB72" s="54"/>
      <c r="AC72" s="54"/>
      <c r="AD72" s="54"/>
      <c r="AE72" s="54"/>
      <c r="AF72" s="54"/>
      <c r="AG72" s="54"/>
      <c r="AH72" s="54"/>
      <c r="AI72" s="54"/>
      <c r="AJ72" s="54"/>
      <c r="AK72" s="54"/>
      <c r="AL72" s="54"/>
      <c r="AO72" s="54"/>
      <c r="BC72" s="45"/>
      <c r="BD72" s="45"/>
      <c r="BE72" s="45"/>
      <c r="BF72" s="45"/>
      <c r="BG72" s="45"/>
      <c r="BH72" s="45"/>
      <c r="BI72" s="45"/>
      <c r="BJ72" s="45"/>
      <c r="BK72" s="45"/>
      <c r="BL72" s="45"/>
      <c r="BM72" s="45"/>
      <c r="BN72" s="45"/>
      <c r="BO72" s="45"/>
      <c r="BP72" s="45"/>
      <c r="BQ72" s="45"/>
      <c r="BR72" s="45"/>
      <c r="BS72" s="45"/>
      <c r="GU72" s="45"/>
      <c r="GV72" s="45"/>
      <c r="GW72" s="45"/>
      <c r="GX72" s="45"/>
      <c r="GY72" s="45"/>
      <c r="GZ72" s="45"/>
    </row>
    <row r="73" spans="1:236" x14ac:dyDescent="0.25">
      <c r="A73" s="54"/>
      <c r="B73" s="54"/>
      <c r="C73" s="54"/>
      <c r="D73" s="54"/>
      <c r="E73" s="54"/>
      <c r="F73" s="54"/>
      <c r="G73" s="54"/>
      <c r="H73" s="66"/>
      <c r="I73" s="66"/>
      <c r="J73" s="66"/>
      <c r="K73" s="66"/>
      <c r="L73" s="66"/>
      <c r="M73" s="66"/>
      <c r="N73" s="66"/>
      <c r="O73" s="66"/>
      <c r="P73" s="66"/>
      <c r="Q73" s="66"/>
      <c r="R73" s="66"/>
      <c r="S73" s="66"/>
      <c r="T73" s="66"/>
      <c r="U73" s="66"/>
      <c r="V73" s="66"/>
      <c r="W73" s="66"/>
      <c r="X73" s="54"/>
      <c r="Y73" s="54"/>
      <c r="Z73" s="54"/>
      <c r="AA73" s="54"/>
      <c r="AB73" s="54"/>
      <c r="AC73" s="54"/>
      <c r="AD73" s="54"/>
      <c r="AE73" s="54"/>
      <c r="AF73" s="54"/>
      <c r="AG73" s="54"/>
      <c r="AH73" s="54"/>
      <c r="AI73" s="54"/>
      <c r="AJ73" s="54"/>
      <c r="AK73" s="54"/>
      <c r="AL73" s="54"/>
      <c r="AO73" s="54"/>
      <c r="BE73" s="45"/>
      <c r="BT73" s="9"/>
      <c r="BU73" s="9"/>
      <c r="BV73" s="9"/>
      <c r="BW73" s="9"/>
      <c r="BX73" s="9"/>
      <c r="BY73" s="9"/>
      <c r="BZ73" s="9"/>
      <c r="CA73" s="9"/>
      <c r="CB73" s="9"/>
      <c r="CC73" s="9"/>
      <c r="CD73" s="9"/>
      <c r="GU73" s="45"/>
      <c r="GV73" s="45"/>
      <c r="GW73" s="45"/>
      <c r="GX73" s="45"/>
      <c r="GY73" s="45"/>
      <c r="GZ73" s="45"/>
      <c r="HA73" s="45"/>
      <c r="HB73" s="45"/>
      <c r="HC73" s="45"/>
      <c r="HD73" s="45"/>
      <c r="HE73" s="45"/>
      <c r="HF73" s="45"/>
      <c r="HG73" s="45"/>
      <c r="HH73" s="45"/>
      <c r="HI73" s="45"/>
      <c r="HJ73" s="45"/>
      <c r="HK73" s="45"/>
      <c r="HL73" s="45"/>
      <c r="HM73" s="45"/>
      <c r="HN73" s="45"/>
      <c r="HO73" s="45"/>
      <c r="HP73" s="45"/>
      <c r="HQ73" s="45"/>
      <c r="HR73" s="45"/>
      <c r="HS73" s="45"/>
      <c r="HT73" s="45"/>
      <c r="HU73" s="45"/>
      <c r="HV73" s="45"/>
      <c r="HW73" s="45"/>
      <c r="HX73" s="45"/>
      <c r="HY73" s="45"/>
      <c r="HZ73" s="45"/>
      <c r="IA73" s="45"/>
      <c r="IB73" s="45"/>
    </row>
    <row r="74" spans="1:236" x14ac:dyDescent="0.25">
      <c r="A74" s="54"/>
      <c r="B74" s="54"/>
      <c r="C74" s="54"/>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O74" s="54"/>
      <c r="BE74" s="45"/>
      <c r="BT74" s="9"/>
      <c r="BU74" s="9"/>
      <c r="BV74" s="9"/>
      <c r="BW74" s="9"/>
      <c r="BX74" s="9"/>
      <c r="BY74" s="9"/>
      <c r="BZ74" s="9"/>
      <c r="CA74" s="9"/>
      <c r="CB74" s="9"/>
      <c r="CC74" s="9"/>
      <c r="CD74" s="9"/>
      <c r="GU74" s="45"/>
      <c r="GV74" s="45"/>
      <c r="GW74" s="45"/>
      <c r="GX74" s="45"/>
      <c r="GY74" s="45"/>
      <c r="GZ74" s="45"/>
      <c r="HA74" s="45"/>
      <c r="HB74" s="45"/>
      <c r="HC74" s="45"/>
      <c r="HD74" s="45"/>
      <c r="HE74" s="45"/>
      <c r="HF74" s="45"/>
      <c r="HG74" s="45"/>
      <c r="HH74" s="45"/>
      <c r="HI74" s="45"/>
      <c r="HJ74" s="45"/>
      <c r="HK74" s="45"/>
      <c r="HL74" s="45"/>
      <c r="HM74" s="45"/>
      <c r="HN74" s="45"/>
      <c r="HO74" s="45"/>
      <c r="HP74" s="45"/>
      <c r="HQ74" s="45"/>
      <c r="HR74" s="45"/>
      <c r="HS74" s="45"/>
      <c r="HT74" s="45"/>
      <c r="HU74" s="45"/>
      <c r="HV74" s="45"/>
      <c r="HW74" s="45"/>
      <c r="HX74" s="45"/>
      <c r="HY74" s="45"/>
      <c r="HZ74" s="45"/>
      <c r="IA74" s="45"/>
      <c r="IB74" s="45"/>
    </row>
    <row r="75" spans="1:236" x14ac:dyDescent="0.25">
      <c r="A75" s="54"/>
      <c r="B75" s="54"/>
      <c r="C75" s="54"/>
      <c r="D75" s="54"/>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O75" s="54"/>
      <c r="BT75" s="9"/>
      <c r="BU75" s="9"/>
      <c r="BV75" s="9"/>
      <c r="BW75" s="9"/>
      <c r="BX75" s="9"/>
      <c r="BY75" s="9"/>
      <c r="BZ75" s="9"/>
      <c r="CA75" s="9"/>
      <c r="CB75" s="9"/>
      <c r="CC75" s="9"/>
      <c r="CD75" s="9"/>
      <c r="GU75" s="45"/>
      <c r="GV75" s="45"/>
      <c r="GW75" s="45"/>
      <c r="GX75" s="45"/>
      <c r="GY75" s="45"/>
      <c r="GZ75" s="45"/>
      <c r="HA75" s="45"/>
      <c r="HB75" s="45"/>
      <c r="HC75" s="45"/>
      <c r="HD75" s="45"/>
      <c r="HE75" s="45"/>
      <c r="HF75" s="45"/>
      <c r="HG75" s="45"/>
      <c r="HH75" s="45"/>
      <c r="HI75" s="45"/>
      <c r="HJ75" s="45"/>
      <c r="HK75" s="45"/>
      <c r="HL75" s="45"/>
      <c r="HM75" s="45"/>
      <c r="HN75" s="45"/>
      <c r="HO75" s="45"/>
      <c r="HP75" s="45"/>
      <c r="HQ75" s="45"/>
      <c r="HR75" s="45"/>
      <c r="HS75" s="45"/>
      <c r="HT75" s="45"/>
      <c r="HU75" s="45"/>
      <c r="HV75" s="45"/>
      <c r="HW75" s="45"/>
      <c r="HX75" s="45"/>
      <c r="HY75" s="45"/>
      <c r="HZ75" s="45"/>
      <c r="IA75" s="45"/>
      <c r="IB75" s="45"/>
    </row>
    <row r="76" spans="1:236" x14ac:dyDescent="0.25">
      <c r="A76" s="54"/>
      <c r="B76" s="54"/>
      <c r="C76" s="54"/>
      <c r="D76" s="54"/>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O76" s="54"/>
      <c r="BT76" s="9"/>
      <c r="BU76" s="9"/>
      <c r="BV76" s="9"/>
      <c r="BW76" s="9"/>
      <c r="BX76" s="9"/>
      <c r="GU76" s="45"/>
      <c r="GV76" s="45"/>
      <c r="GW76" s="45"/>
      <c r="GX76" s="45"/>
      <c r="GY76" s="45"/>
      <c r="GZ76" s="45"/>
      <c r="HA76" s="45"/>
      <c r="HB76" s="45"/>
      <c r="HC76" s="45"/>
      <c r="HD76" s="45"/>
      <c r="HE76" s="45"/>
      <c r="HF76" s="45"/>
      <c r="HG76" s="45"/>
      <c r="HH76" s="45"/>
      <c r="HI76" s="45"/>
      <c r="HJ76" s="45"/>
      <c r="HK76" s="45"/>
      <c r="HL76" s="45"/>
      <c r="HM76" s="45"/>
      <c r="HN76" s="45"/>
      <c r="HO76" s="45"/>
      <c r="HP76" s="45"/>
      <c r="HQ76" s="45"/>
      <c r="HR76" s="45"/>
      <c r="HS76" s="45"/>
      <c r="HT76" s="45"/>
      <c r="HU76" s="45"/>
      <c r="HV76" s="45"/>
      <c r="HW76" s="45"/>
      <c r="HX76" s="45"/>
      <c r="HY76" s="45"/>
      <c r="HZ76" s="45"/>
      <c r="IA76" s="45"/>
      <c r="IB76" s="45"/>
    </row>
    <row r="77" spans="1:236" x14ac:dyDescent="0.25">
      <c r="A77" s="54"/>
      <c r="B77" s="54"/>
      <c r="C77" s="54"/>
      <c r="D77" s="54"/>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O77" s="54"/>
      <c r="BT77" s="9"/>
      <c r="BU77" s="9"/>
      <c r="BV77" s="9"/>
      <c r="BW77" s="9"/>
      <c r="BX77" s="9"/>
      <c r="GU77" s="45"/>
      <c r="GV77" s="45"/>
      <c r="GW77" s="45"/>
      <c r="GX77" s="45"/>
      <c r="GY77" s="45"/>
      <c r="GZ77" s="45"/>
      <c r="HA77" s="45"/>
      <c r="HB77" s="45"/>
      <c r="HC77" s="45"/>
      <c r="HD77" s="45"/>
      <c r="HE77" s="45"/>
      <c r="HF77" s="45"/>
      <c r="HG77" s="45"/>
      <c r="HH77" s="45"/>
      <c r="HI77" s="45"/>
      <c r="HJ77" s="45"/>
      <c r="HK77" s="45"/>
      <c r="HL77" s="45"/>
      <c r="HM77" s="45"/>
      <c r="HN77" s="45"/>
      <c r="HO77" s="45"/>
      <c r="HP77" s="45"/>
      <c r="HQ77" s="45"/>
      <c r="HR77" s="45"/>
      <c r="HS77" s="45"/>
      <c r="HT77" s="45"/>
      <c r="HU77" s="45"/>
      <c r="HV77" s="45"/>
      <c r="HW77" s="45"/>
      <c r="HX77" s="45"/>
      <c r="HY77" s="45"/>
      <c r="HZ77" s="45"/>
      <c r="IA77" s="45"/>
      <c r="IB77" s="45"/>
    </row>
    <row r="78" spans="1:236" x14ac:dyDescent="0.25">
      <c r="A78" s="54"/>
      <c r="B78" s="5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O78" s="54"/>
      <c r="BT78" s="9"/>
      <c r="BU78" s="9"/>
      <c r="BV78" s="9"/>
      <c r="BW78" s="9"/>
      <c r="BX78" s="9"/>
      <c r="GU78" s="45"/>
      <c r="GV78" s="45"/>
      <c r="GW78" s="45"/>
      <c r="GX78" s="45"/>
      <c r="GY78" s="45"/>
      <c r="GZ78" s="45"/>
      <c r="HA78" s="45"/>
      <c r="HB78" s="45"/>
      <c r="HC78" s="45"/>
      <c r="HD78" s="45"/>
      <c r="HE78" s="45"/>
      <c r="HF78" s="45"/>
      <c r="HG78" s="45"/>
      <c r="HH78" s="45"/>
      <c r="HI78" s="45"/>
      <c r="HJ78" s="45"/>
      <c r="HK78" s="45"/>
      <c r="HL78" s="45"/>
      <c r="HM78" s="45"/>
      <c r="HN78" s="45"/>
      <c r="HO78" s="45"/>
      <c r="HP78" s="45"/>
      <c r="HQ78" s="45"/>
      <c r="HR78" s="45"/>
      <c r="HS78" s="45"/>
      <c r="HT78" s="45"/>
      <c r="HU78" s="45"/>
      <c r="HV78" s="45"/>
      <c r="HW78" s="45"/>
      <c r="HX78" s="45"/>
      <c r="HY78" s="45"/>
      <c r="HZ78" s="45"/>
      <c r="IA78" s="45"/>
      <c r="IB78" s="45"/>
    </row>
    <row r="79" spans="1:236" x14ac:dyDescent="0.25">
      <c r="AA79" s="54"/>
      <c r="AB79" s="54"/>
      <c r="AC79" s="54"/>
      <c r="AD79" s="54"/>
      <c r="AE79" s="54"/>
      <c r="AF79" s="54"/>
      <c r="AG79" s="54"/>
      <c r="AH79" s="54"/>
      <c r="AI79" s="54"/>
      <c r="AJ79" s="54"/>
      <c r="AK79" s="54"/>
      <c r="AL79" s="54"/>
      <c r="BT79" s="9"/>
      <c r="BU79" s="9"/>
      <c r="BV79" s="9"/>
      <c r="BW79" s="9"/>
      <c r="BX79" s="9"/>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row>
    <row r="80" spans="1:236" x14ac:dyDescent="0.25">
      <c r="AB80" s="54"/>
      <c r="AC80" s="54"/>
      <c r="AD80" s="54"/>
      <c r="AE80" s="54"/>
      <c r="AF80" s="54"/>
      <c r="AG80" s="54"/>
      <c r="AH80" s="54"/>
      <c r="AI80" s="54"/>
      <c r="AJ80" s="54"/>
      <c r="AK80" s="54"/>
      <c r="AL80" s="54"/>
      <c r="BT80" s="9"/>
      <c r="BU80" s="9"/>
      <c r="BV80" s="9"/>
      <c r="BW80" s="9"/>
      <c r="BX80" s="9"/>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row>
    <row r="81" spans="1:236" x14ac:dyDescent="0.25">
      <c r="BT81" s="9"/>
      <c r="BU81" s="9"/>
      <c r="BV81" s="9"/>
      <c r="BW81" s="9"/>
      <c r="BX81" s="9"/>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row>
    <row r="82" spans="1:236" x14ac:dyDescent="0.25">
      <c r="BT82" s="9"/>
      <c r="BU82" s="9"/>
      <c r="BV82" s="9"/>
      <c r="BW82" s="9"/>
      <c r="BX82" s="9"/>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row>
    <row r="83" spans="1:236" x14ac:dyDescent="0.25">
      <c r="BT83" s="9"/>
      <c r="BU83" s="9"/>
      <c r="BV83" s="9"/>
      <c r="BW83" s="9"/>
      <c r="BX83" s="9"/>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row>
    <row r="84" spans="1:236" x14ac:dyDescent="0.25">
      <c r="BT84" s="9"/>
      <c r="BU84" s="9"/>
      <c r="BV84" s="9"/>
      <c r="BW84" s="9"/>
      <c r="BX84" s="9"/>
      <c r="GU84" s="45"/>
      <c r="GV84" s="45"/>
      <c r="GW84" s="45"/>
      <c r="GX84" s="45"/>
      <c r="GY84" s="45"/>
      <c r="GZ84" s="45"/>
      <c r="HA84" s="45"/>
      <c r="HB84" s="45"/>
      <c r="HC84" s="45"/>
      <c r="HD84" s="45"/>
      <c r="HE84" s="45"/>
      <c r="HF84" s="45"/>
      <c r="HG84" s="45"/>
      <c r="HH84" s="45"/>
      <c r="HI84" s="45"/>
      <c r="HJ84" s="45"/>
      <c r="HK84" s="45"/>
      <c r="HL84" s="45"/>
      <c r="HM84" s="45"/>
      <c r="HN84" s="45"/>
      <c r="HO84" s="45"/>
      <c r="HP84" s="45"/>
      <c r="HQ84" s="45"/>
      <c r="HR84" s="45"/>
      <c r="HS84" s="45"/>
      <c r="HT84" s="45"/>
      <c r="HU84" s="45"/>
      <c r="HV84" s="45"/>
      <c r="HW84" s="45"/>
      <c r="HX84" s="45"/>
      <c r="HY84" s="45"/>
      <c r="HZ84" s="45"/>
      <c r="IA84" s="45"/>
      <c r="IB84" s="45"/>
    </row>
    <row r="85" spans="1:236" x14ac:dyDescent="0.25">
      <c r="BT85" s="9"/>
      <c r="BU85" s="9"/>
      <c r="BV85" s="9"/>
      <c r="BW85" s="9"/>
      <c r="BX85" s="9"/>
      <c r="GU85" s="45"/>
      <c r="GV85" s="45"/>
      <c r="GW85" s="45"/>
      <c r="GX85" s="45"/>
      <c r="GY85" s="45"/>
      <c r="GZ85" s="45"/>
      <c r="HA85" s="45"/>
      <c r="HB85" s="45"/>
      <c r="HC85" s="45"/>
      <c r="HD85" s="45"/>
      <c r="HE85" s="45"/>
      <c r="HF85" s="45"/>
      <c r="HG85" s="45"/>
      <c r="HH85" s="45"/>
      <c r="HI85" s="45"/>
      <c r="HJ85" s="45"/>
      <c r="HK85" s="45"/>
      <c r="HL85" s="45"/>
      <c r="HM85" s="45"/>
      <c r="HN85" s="45"/>
      <c r="HO85" s="45"/>
      <c r="HP85" s="45"/>
      <c r="HQ85" s="45"/>
      <c r="HR85" s="45"/>
      <c r="HS85" s="45"/>
      <c r="HT85" s="45"/>
      <c r="HU85" s="45"/>
      <c r="HV85" s="45"/>
      <c r="HW85" s="45"/>
      <c r="HX85" s="45"/>
      <c r="HY85" s="45"/>
      <c r="HZ85" s="45"/>
      <c r="IA85" s="45"/>
      <c r="IB85" s="45"/>
    </row>
    <row r="86" spans="1:236" x14ac:dyDescent="0.25">
      <c r="BT86" s="9"/>
      <c r="BU86" s="9"/>
      <c r="BV86" s="9"/>
      <c r="BW86" s="9"/>
      <c r="BX86" s="9"/>
      <c r="GU86" s="45"/>
      <c r="GV86" s="45"/>
      <c r="GW86" s="45"/>
      <c r="GX86" s="45"/>
      <c r="GY86" s="45"/>
      <c r="GZ86" s="45"/>
      <c r="HA86" s="45"/>
      <c r="HB86" s="45"/>
      <c r="HC86" s="45"/>
      <c r="HD86" s="45"/>
      <c r="HE86" s="45"/>
      <c r="HF86" s="45"/>
      <c r="HG86" s="45"/>
      <c r="HH86" s="45"/>
      <c r="HI86" s="45"/>
      <c r="HJ86" s="45"/>
      <c r="HK86" s="45"/>
      <c r="HL86" s="45"/>
      <c r="HM86" s="45"/>
      <c r="HN86" s="45"/>
      <c r="HO86" s="45"/>
      <c r="HP86" s="45"/>
      <c r="HQ86" s="45"/>
      <c r="HR86" s="45"/>
      <c r="HS86" s="45"/>
      <c r="HT86" s="45"/>
      <c r="HU86" s="45"/>
      <c r="HV86" s="45"/>
      <c r="HW86" s="45"/>
      <c r="HX86" s="45"/>
      <c r="HY86" s="45"/>
      <c r="HZ86" s="45"/>
      <c r="IA86" s="45"/>
      <c r="IB86" s="45"/>
    </row>
    <row r="87" spans="1:236" x14ac:dyDescent="0.25">
      <c r="A87" s="9"/>
      <c r="B87" s="9"/>
      <c r="C87" s="9"/>
      <c r="D87" s="9"/>
      <c r="E87" s="9"/>
      <c r="F87" s="9"/>
      <c r="G87" s="9"/>
      <c r="H87" s="9"/>
      <c r="I87" s="9"/>
      <c r="J87" s="9"/>
      <c r="K87" s="9"/>
      <c r="L87" s="9"/>
      <c r="M87" s="9"/>
      <c r="N87" s="9"/>
      <c r="O87" s="9"/>
      <c r="P87" s="9"/>
      <c r="Q87" s="9"/>
      <c r="R87" s="9"/>
      <c r="S87" s="9"/>
      <c r="T87" s="9"/>
      <c r="U87" s="9"/>
      <c r="V87" s="9"/>
      <c r="W87" s="9"/>
      <c r="X87" s="9"/>
      <c r="Y87" s="9"/>
      <c r="Z87" s="9"/>
      <c r="AO87" s="9"/>
      <c r="BT87" s="9"/>
      <c r="BU87" s="9"/>
      <c r="BV87" s="9"/>
      <c r="BW87" s="9"/>
      <c r="BX87" s="9"/>
      <c r="GU87" s="45"/>
      <c r="GV87" s="45"/>
      <c r="GW87" s="45"/>
      <c r="GX87" s="45"/>
      <c r="GY87" s="45"/>
      <c r="GZ87" s="45"/>
      <c r="HA87" s="45"/>
      <c r="HB87" s="45"/>
      <c r="HC87" s="45"/>
      <c r="HD87" s="45"/>
      <c r="HE87" s="45"/>
      <c r="HF87" s="45"/>
      <c r="HG87" s="45"/>
      <c r="HH87" s="45"/>
      <c r="HI87" s="45"/>
      <c r="HJ87" s="45"/>
      <c r="HK87" s="45"/>
      <c r="HL87" s="45"/>
      <c r="HM87" s="45"/>
      <c r="HN87" s="45"/>
      <c r="HO87" s="45"/>
      <c r="HP87" s="45"/>
      <c r="HQ87" s="45"/>
      <c r="HR87" s="45"/>
      <c r="HS87" s="45"/>
      <c r="HT87" s="45"/>
      <c r="HU87" s="45"/>
      <c r="HV87" s="45"/>
      <c r="HW87" s="45"/>
      <c r="HX87" s="45"/>
      <c r="HY87" s="45"/>
      <c r="HZ87" s="45"/>
      <c r="IA87" s="45"/>
      <c r="IB87" s="45"/>
    </row>
    <row r="88" spans="1:236" x14ac:dyDescent="0.25">
      <c r="A88" s="9"/>
      <c r="B88" s="9"/>
      <c r="C88" s="9"/>
      <c r="D88" s="9"/>
      <c r="E88" s="9"/>
      <c r="F88" s="9"/>
      <c r="G88" s="9"/>
      <c r="H88" s="9"/>
      <c r="I88" s="9"/>
      <c r="J88" s="9"/>
      <c r="K88" s="9"/>
      <c r="L88" s="9"/>
      <c r="M88" s="9"/>
      <c r="N88" s="9"/>
      <c r="O88" s="9"/>
      <c r="P88" s="9"/>
      <c r="Q88" s="9"/>
      <c r="R88" s="9"/>
      <c r="S88" s="9"/>
      <c r="T88" s="9"/>
      <c r="U88" s="9"/>
      <c r="V88" s="9"/>
      <c r="W88" s="9"/>
      <c r="X88" s="9"/>
      <c r="Y88" s="9"/>
      <c r="Z88" s="9"/>
      <c r="AA88" s="9"/>
      <c r="AO88" s="9"/>
      <c r="BT88" s="9"/>
      <c r="BU88" s="9"/>
      <c r="BV88" s="9"/>
      <c r="BW88" s="9"/>
      <c r="BX88" s="9"/>
      <c r="GU88" s="45"/>
      <c r="GV88" s="45"/>
      <c r="GW88" s="45"/>
      <c r="GX88" s="45"/>
      <c r="GY88" s="45"/>
      <c r="GZ88" s="45"/>
      <c r="HA88" s="45"/>
      <c r="HB88" s="45"/>
      <c r="HC88" s="45"/>
      <c r="HD88" s="45"/>
      <c r="HE88" s="45"/>
      <c r="HF88" s="45"/>
      <c r="HG88" s="45"/>
      <c r="HH88" s="45"/>
      <c r="HI88" s="45"/>
      <c r="HJ88" s="45"/>
      <c r="HK88" s="45"/>
      <c r="HL88" s="45"/>
      <c r="HM88" s="45"/>
      <c r="HN88" s="45"/>
      <c r="HO88" s="45"/>
      <c r="HP88" s="45"/>
      <c r="HQ88" s="45"/>
      <c r="HR88" s="45"/>
      <c r="HS88" s="45"/>
      <c r="HT88" s="45"/>
      <c r="HU88" s="45"/>
      <c r="HV88" s="45"/>
      <c r="HW88" s="45"/>
      <c r="HX88" s="45"/>
      <c r="HY88" s="45"/>
      <c r="HZ88" s="45"/>
      <c r="IA88" s="45"/>
      <c r="IB88" s="45"/>
    </row>
    <row r="89" spans="1:236" x14ac:dyDescent="0.2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O89" s="9"/>
      <c r="BT89" s="9"/>
      <c r="BU89" s="9"/>
      <c r="BV89" s="9"/>
      <c r="BW89" s="9"/>
      <c r="BX89" s="9"/>
      <c r="GU89" s="45"/>
      <c r="GV89" s="45"/>
      <c r="GW89" s="45"/>
      <c r="GX89" s="45"/>
      <c r="GY89" s="45"/>
      <c r="GZ89" s="45"/>
      <c r="HA89" s="45"/>
      <c r="HB89" s="45"/>
      <c r="HC89" s="45"/>
      <c r="HD89" s="45"/>
      <c r="HE89" s="45"/>
      <c r="HF89" s="45"/>
      <c r="HG89" s="45"/>
      <c r="HH89" s="45"/>
      <c r="HI89" s="45"/>
      <c r="HJ89" s="45"/>
      <c r="HK89" s="45"/>
      <c r="HL89" s="45"/>
      <c r="HM89" s="45"/>
      <c r="HN89" s="45"/>
      <c r="HO89" s="45"/>
      <c r="HP89" s="45"/>
      <c r="HQ89" s="45"/>
      <c r="HR89" s="45"/>
      <c r="HS89" s="45"/>
      <c r="HT89" s="45"/>
      <c r="HU89" s="45"/>
      <c r="HV89" s="45"/>
      <c r="HW89" s="45"/>
      <c r="HX89" s="45"/>
      <c r="HY89" s="45"/>
      <c r="HZ89" s="45"/>
      <c r="IA89" s="45"/>
      <c r="IB89" s="45"/>
    </row>
    <row r="90" spans="1:236" x14ac:dyDescent="0.2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O90" s="9"/>
      <c r="BT90" s="9"/>
      <c r="BU90" s="9"/>
      <c r="BV90" s="9"/>
      <c r="BW90" s="9"/>
      <c r="BX90" s="9"/>
      <c r="GU90" s="45"/>
      <c r="GV90" s="45"/>
      <c r="GW90" s="45"/>
      <c r="GX90" s="45"/>
      <c r="GY90" s="45"/>
      <c r="GZ90" s="45"/>
      <c r="HA90" s="45"/>
      <c r="HB90" s="45"/>
      <c r="HC90" s="45"/>
      <c r="HD90" s="45"/>
      <c r="HE90" s="45"/>
      <c r="HF90" s="45"/>
      <c r="HG90" s="45"/>
      <c r="HH90" s="45"/>
      <c r="HI90" s="45"/>
      <c r="HJ90" s="45"/>
      <c r="HK90" s="45"/>
      <c r="HL90" s="45"/>
      <c r="HM90" s="45"/>
      <c r="HN90" s="45"/>
      <c r="HO90" s="45"/>
      <c r="HP90" s="45"/>
      <c r="HQ90" s="45"/>
      <c r="HR90" s="45"/>
      <c r="HS90" s="45"/>
      <c r="HT90" s="45"/>
      <c r="HU90" s="45"/>
      <c r="HV90" s="45"/>
      <c r="HW90" s="45"/>
      <c r="HX90" s="45"/>
      <c r="HY90" s="45"/>
      <c r="HZ90" s="45"/>
      <c r="IA90" s="45"/>
      <c r="IB90" s="45"/>
    </row>
    <row r="91" spans="1:236" x14ac:dyDescent="0.2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O91" s="9"/>
      <c r="BT91" s="9"/>
      <c r="BU91" s="9"/>
      <c r="BV91" s="9"/>
      <c r="BW91" s="9"/>
      <c r="BX91" s="9"/>
      <c r="GU91" s="45"/>
      <c r="GV91" s="45"/>
      <c r="GW91" s="45"/>
      <c r="GX91" s="45"/>
      <c r="GY91" s="45"/>
      <c r="GZ91" s="45"/>
      <c r="HA91" s="45"/>
      <c r="HB91" s="45"/>
      <c r="HC91" s="45"/>
      <c r="HD91" s="45"/>
      <c r="HE91" s="45"/>
      <c r="HF91" s="45"/>
      <c r="HG91" s="45"/>
      <c r="HH91" s="45"/>
      <c r="HI91" s="45"/>
      <c r="HJ91" s="45"/>
      <c r="HK91" s="45"/>
      <c r="HL91" s="45"/>
      <c r="HM91" s="45"/>
      <c r="HN91" s="45"/>
      <c r="HO91" s="45"/>
      <c r="HP91" s="45"/>
      <c r="HQ91" s="45"/>
      <c r="HR91" s="45"/>
      <c r="HS91" s="45"/>
      <c r="HT91" s="45"/>
      <c r="HU91" s="45"/>
      <c r="HV91" s="45"/>
      <c r="HW91" s="45"/>
      <c r="HX91" s="45"/>
      <c r="HY91" s="45"/>
      <c r="HZ91" s="45"/>
      <c r="IA91" s="45"/>
      <c r="IB91" s="45"/>
    </row>
    <row r="92" spans="1:236" x14ac:dyDescent="0.2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O92" s="9"/>
      <c r="BT92" s="9"/>
      <c r="BU92" s="9"/>
      <c r="BV92" s="9"/>
      <c r="BW92" s="9"/>
      <c r="BX92" s="9"/>
      <c r="GU92" s="45"/>
      <c r="GV92" s="45"/>
      <c r="GW92" s="45"/>
      <c r="GX92" s="45"/>
      <c r="GY92" s="45"/>
      <c r="GZ92" s="45"/>
      <c r="HA92" s="45"/>
      <c r="HB92" s="45"/>
      <c r="HC92" s="45"/>
      <c r="HD92" s="45"/>
      <c r="HE92" s="45"/>
      <c r="HF92" s="45"/>
      <c r="HG92" s="45"/>
      <c r="HH92" s="45"/>
      <c r="HI92" s="45"/>
      <c r="HJ92" s="45"/>
      <c r="HK92" s="45"/>
      <c r="HL92" s="45"/>
      <c r="HM92" s="45"/>
      <c r="HN92" s="45"/>
      <c r="HO92" s="45"/>
      <c r="HP92" s="45"/>
      <c r="HQ92" s="45"/>
      <c r="HR92" s="45"/>
      <c r="HS92" s="45"/>
      <c r="HT92" s="45"/>
      <c r="HU92" s="45"/>
      <c r="HV92" s="45"/>
      <c r="HW92" s="45"/>
      <c r="HX92" s="45"/>
      <c r="HY92" s="45"/>
      <c r="HZ92" s="45"/>
      <c r="IA92" s="45"/>
      <c r="IB92" s="45"/>
    </row>
    <row r="93" spans="1:236" x14ac:dyDescent="0.2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O93" s="9"/>
      <c r="BT93" s="9"/>
      <c r="BU93" s="9"/>
      <c r="BV93" s="9"/>
      <c r="BW93" s="9"/>
      <c r="BX93" s="9"/>
      <c r="GU93" s="45"/>
      <c r="GV93" s="45"/>
      <c r="GW93" s="45"/>
      <c r="GX93" s="45"/>
      <c r="GY93" s="45"/>
      <c r="GZ93" s="45"/>
      <c r="HA93" s="45"/>
      <c r="HB93" s="45"/>
      <c r="HC93" s="45"/>
      <c r="HD93" s="45"/>
      <c r="HE93" s="45"/>
      <c r="HF93" s="45"/>
      <c r="HG93" s="45"/>
      <c r="HH93" s="45"/>
      <c r="HI93" s="45"/>
      <c r="HJ93" s="45"/>
      <c r="HK93" s="45"/>
      <c r="HL93" s="45"/>
      <c r="HM93" s="45"/>
      <c r="HN93" s="45"/>
      <c r="HO93" s="45"/>
      <c r="HP93" s="45"/>
      <c r="HQ93" s="45"/>
      <c r="HR93" s="45"/>
      <c r="HS93" s="45"/>
      <c r="HT93" s="45"/>
      <c r="HU93" s="45"/>
      <c r="HV93" s="45"/>
      <c r="HW93" s="45"/>
      <c r="HX93" s="45"/>
      <c r="HY93" s="45"/>
      <c r="HZ93" s="45"/>
      <c r="IA93" s="45"/>
      <c r="IB93" s="45"/>
    </row>
    <row r="94" spans="1:236" x14ac:dyDescent="0.2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O94" s="9"/>
      <c r="BT94" s="9"/>
      <c r="BU94" s="9"/>
      <c r="BV94" s="9"/>
      <c r="BW94" s="9"/>
      <c r="BX94" s="9"/>
      <c r="GU94" s="45"/>
      <c r="GV94" s="45"/>
      <c r="GW94" s="45"/>
      <c r="GX94" s="45"/>
      <c r="GY94" s="45"/>
      <c r="GZ94" s="45"/>
      <c r="HA94" s="45"/>
      <c r="HB94" s="45"/>
      <c r="HC94" s="45"/>
      <c r="HD94" s="45"/>
      <c r="HE94" s="45"/>
      <c r="HF94" s="45"/>
      <c r="HG94" s="45"/>
      <c r="HH94" s="45"/>
      <c r="HI94" s="45"/>
      <c r="HJ94" s="45"/>
      <c r="HK94" s="45"/>
      <c r="HL94" s="45"/>
      <c r="HM94" s="45"/>
      <c r="HN94" s="45"/>
      <c r="HO94" s="45"/>
      <c r="HP94" s="45"/>
      <c r="HQ94" s="45"/>
      <c r="HR94" s="45"/>
      <c r="HS94" s="45"/>
      <c r="HT94" s="45"/>
      <c r="HU94" s="45"/>
      <c r="HV94" s="45"/>
      <c r="HW94" s="45"/>
      <c r="HX94" s="45"/>
      <c r="HY94" s="45"/>
      <c r="HZ94" s="45"/>
      <c r="IA94" s="45"/>
      <c r="IB94" s="45"/>
    </row>
    <row r="95" spans="1:236" x14ac:dyDescent="0.2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O95" s="9"/>
      <c r="BT95" s="9"/>
      <c r="BU95" s="9"/>
      <c r="BV95" s="9"/>
      <c r="BW95" s="9"/>
      <c r="BX95" s="9"/>
      <c r="GU95" s="45"/>
      <c r="GV95" s="45"/>
      <c r="GW95" s="45"/>
      <c r="GX95" s="45"/>
      <c r="GY95" s="45"/>
      <c r="GZ95" s="45"/>
      <c r="HA95" s="45"/>
      <c r="HB95" s="45"/>
      <c r="HC95" s="45"/>
      <c r="HD95" s="45"/>
      <c r="HE95" s="45"/>
      <c r="HF95" s="45"/>
      <c r="HG95" s="45"/>
      <c r="HH95" s="45"/>
      <c r="HI95" s="45"/>
      <c r="HJ95" s="45"/>
      <c r="HK95" s="45"/>
      <c r="HL95" s="45"/>
      <c r="HM95" s="45"/>
      <c r="HN95" s="45"/>
      <c r="HO95" s="45"/>
      <c r="HP95" s="45"/>
      <c r="HQ95" s="45"/>
      <c r="HR95" s="45"/>
      <c r="HS95" s="45"/>
      <c r="HT95" s="45"/>
      <c r="HU95" s="45"/>
      <c r="HV95" s="45"/>
      <c r="HW95" s="45"/>
      <c r="HX95" s="45"/>
      <c r="HY95" s="45"/>
      <c r="HZ95" s="45"/>
      <c r="IA95" s="45"/>
      <c r="IB95" s="45"/>
    </row>
    <row r="96" spans="1:236" x14ac:dyDescent="0.2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O96" s="9"/>
      <c r="BT96" s="9"/>
      <c r="BU96" s="9"/>
      <c r="BV96" s="9"/>
      <c r="BW96" s="9"/>
      <c r="BX96" s="9"/>
      <c r="GU96" s="45"/>
      <c r="GV96" s="45"/>
      <c r="GW96" s="45"/>
      <c r="GX96" s="45"/>
      <c r="GY96" s="45"/>
      <c r="GZ96" s="45"/>
      <c r="HA96" s="45"/>
      <c r="HB96" s="45"/>
      <c r="HC96" s="45"/>
      <c r="HD96" s="45"/>
      <c r="HE96" s="45"/>
      <c r="HF96" s="45"/>
      <c r="HG96" s="45"/>
      <c r="HH96" s="45"/>
      <c r="HI96" s="45"/>
      <c r="HJ96" s="45"/>
      <c r="HK96" s="45"/>
      <c r="HL96" s="45"/>
      <c r="HM96" s="45"/>
      <c r="HN96" s="45"/>
      <c r="HO96" s="45"/>
      <c r="HP96" s="45"/>
      <c r="HQ96" s="45"/>
      <c r="HR96" s="45"/>
      <c r="HS96" s="45"/>
      <c r="HT96" s="45"/>
      <c r="HU96" s="45"/>
      <c r="HV96" s="45"/>
      <c r="HW96" s="45"/>
      <c r="HX96" s="45"/>
      <c r="HY96" s="45"/>
      <c r="HZ96" s="45"/>
      <c r="IA96" s="45"/>
      <c r="IB96" s="45"/>
    </row>
    <row r="97" spans="1:236" x14ac:dyDescent="0.2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O97" s="9"/>
      <c r="BT97" s="9"/>
      <c r="BU97" s="9"/>
      <c r="BV97" s="9"/>
      <c r="BW97" s="9"/>
      <c r="BX97" s="9"/>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row>
    <row r="98" spans="1:236" x14ac:dyDescent="0.2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O98" s="9"/>
      <c r="BT98" s="9"/>
      <c r="BU98" s="9"/>
      <c r="BV98" s="9"/>
      <c r="BW98" s="9"/>
      <c r="BX98" s="9"/>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row>
    <row r="99" spans="1:236" x14ac:dyDescent="0.2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O99" s="9"/>
      <c r="BT99" s="9"/>
      <c r="BU99" s="9"/>
      <c r="BV99" s="9"/>
      <c r="BW99" s="9"/>
      <c r="BX99" s="9"/>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5"/>
      <c r="HW99" s="45"/>
      <c r="HX99" s="45"/>
      <c r="HY99" s="45"/>
      <c r="HZ99" s="45"/>
      <c r="IA99" s="45"/>
      <c r="IB99" s="45"/>
    </row>
    <row r="100" spans="1:236" x14ac:dyDescent="0.2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O100" s="9"/>
      <c r="BT100" s="9"/>
      <c r="BU100" s="9"/>
      <c r="BV100" s="9"/>
      <c r="BW100" s="9"/>
      <c r="BX100" s="9"/>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5"/>
      <c r="HW100" s="45"/>
      <c r="HX100" s="45"/>
      <c r="HY100" s="45"/>
      <c r="HZ100" s="45"/>
      <c r="IA100" s="45"/>
      <c r="IB100" s="45"/>
    </row>
    <row r="101" spans="1:236" x14ac:dyDescent="0.2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O101" s="9"/>
      <c r="BT101" s="9"/>
      <c r="BU101" s="9"/>
      <c r="BV101" s="9"/>
      <c r="BW101" s="9"/>
      <c r="BX101" s="9"/>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5"/>
      <c r="HW101" s="45"/>
      <c r="HX101" s="45"/>
      <c r="HY101" s="45"/>
      <c r="HZ101" s="45"/>
      <c r="IA101" s="45"/>
      <c r="IB101" s="45"/>
    </row>
    <row r="102" spans="1:236" x14ac:dyDescent="0.2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O102" s="9"/>
      <c r="BT102" s="9"/>
      <c r="BU102" s="9"/>
      <c r="BV102" s="9"/>
      <c r="BW102" s="9"/>
      <c r="BX102" s="9"/>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5"/>
      <c r="HW102" s="45"/>
      <c r="HX102" s="45"/>
      <c r="HY102" s="45"/>
      <c r="HZ102" s="45"/>
      <c r="IA102" s="45"/>
      <c r="IB102" s="45"/>
    </row>
    <row r="103" spans="1:236" x14ac:dyDescent="0.2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O103" s="9"/>
      <c r="BT103" s="9"/>
      <c r="BU103" s="9"/>
      <c r="BV103" s="9"/>
      <c r="BW103" s="9"/>
      <c r="BX103" s="9"/>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row>
    <row r="104" spans="1:236" x14ac:dyDescent="0.2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O104" s="9"/>
      <c r="BT104" s="9"/>
      <c r="BU104" s="9"/>
      <c r="BV104" s="9"/>
      <c r="BW104" s="9"/>
      <c r="BX104" s="9"/>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5"/>
      <c r="HW104" s="45"/>
      <c r="HX104" s="45"/>
      <c r="HY104" s="45"/>
      <c r="HZ104" s="45"/>
      <c r="IA104" s="45"/>
      <c r="IB104" s="45"/>
    </row>
    <row r="105" spans="1:236" x14ac:dyDescent="0.2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O105" s="9"/>
      <c r="BT105" s="9"/>
      <c r="BU105" s="9"/>
      <c r="BV105" s="9"/>
      <c r="BW105" s="9"/>
      <c r="BX105" s="9"/>
      <c r="GU105" s="45"/>
      <c r="GV105" s="45"/>
      <c r="GW105" s="45"/>
      <c r="GX105" s="45"/>
      <c r="GY105" s="45"/>
      <c r="GZ105" s="45"/>
      <c r="HA105" s="45"/>
      <c r="HB105" s="45"/>
      <c r="HC105" s="45"/>
      <c r="HD105" s="45"/>
      <c r="HE105" s="45"/>
      <c r="HF105" s="45"/>
      <c r="HG105" s="45"/>
      <c r="HH105" s="45"/>
      <c r="HI105" s="45"/>
      <c r="HJ105" s="45"/>
      <c r="HK105" s="45"/>
      <c r="HL105" s="45"/>
      <c r="HM105" s="45"/>
      <c r="HN105" s="45"/>
      <c r="HO105" s="45"/>
      <c r="HP105" s="45"/>
      <c r="HQ105" s="45"/>
      <c r="HR105" s="45"/>
      <c r="HS105" s="45"/>
      <c r="HT105" s="45"/>
      <c r="HU105" s="45"/>
      <c r="HV105" s="45"/>
      <c r="HW105" s="45"/>
      <c r="HX105" s="45"/>
      <c r="HY105" s="45"/>
      <c r="HZ105" s="45"/>
      <c r="IA105" s="45"/>
      <c r="IB105" s="45"/>
    </row>
    <row r="106" spans="1:236" x14ac:dyDescent="0.2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O106" s="9"/>
      <c r="BT106" s="9"/>
      <c r="BU106" s="9"/>
      <c r="BV106" s="9"/>
      <c r="BW106" s="9"/>
      <c r="BX106" s="9"/>
      <c r="GU106" s="45"/>
      <c r="GV106" s="45"/>
      <c r="GW106" s="45"/>
      <c r="GX106" s="45"/>
      <c r="GY106" s="45"/>
      <c r="GZ106" s="45"/>
      <c r="HA106" s="45"/>
      <c r="HB106" s="45"/>
      <c r="HC106" s="45"/>
      <c r="HD106" s="45"/>
      <c r="HE106" s="45"/>
      <c r="HF106" s="45"/>
      <c r="HG106" s="45"/>
      <c r="HH106" s="45"/>
      <c r="HI106" s="45"/>
      <c r="HJ106" s="45"/>
      <c r="HK106" s="45"/>
      <c r="HL106" s="45"/>
      <c r="HM106" s="45"/>
      <c r="HN106" s="45"/>
      <c r="HO106" s="45"/>
      <c r="HP106" s="45"/>
      <c r="HQ106" s="45"/>
      <c r="HR106" s="45"/>
      <c r="HS106" s="45"/>
      <c r="HT106" s="45"/>
      <c r="HU106" s="45"/>
      <c r="HV106" s="45"/>
      <c r="HW106" s="45"/>
      <c r="HX106" s="45"/>
      <c r="HY106" s="45"/>
      <c r="HZ106" s="45"/>
      <c r="IA106" s="45"/>
      <c r="IB106" s="45"/>
    </row>
    <row r="107" spans="1:236" x14ac:dyDescent="0.2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O107" s="9"/>
      <c r="BT107" s="9"/>
      <c r="BU107" s="9"/>
      <c r="BV107" s="9"/>
      <c r="BW107" s="9"/>
      <c r="BX107" s="9"/>
      <c r="GU107" s="45"/>
      <c r="GV107" s="45"/>
      <c r="GW107" s="45"/>
      <c r="GX107" s="45"/>
      <c r="GY107" s="45"/>
      <c r="GZ107" s="45"/>
      <c r="HA107" s="45"/>
      <c r="HB107" s="45"/>
      <c r="HC107" s="45"/>
      <c r="HD107" s="45"/>
      <c r="HE107" s="45"/>
      <c r="HF107" s="45"/>
      <c r="HG107" s="45"/>
      <c r="HH107" s="45"/>
      <c r="HI107" s="45"/>
      <c r="HJ107" s="45"/>
      <c r="HK107" s="45"/>
      <c r="HL107" s="45"/>
      <c r="HM107" s="45"/>
      <c r="HN107" s="45"/>
      <c r="HO107" s="45"/>
      <c r="HP107" s="45"/>
      <c r="HQ107" s="45"/>
      <c r="HR107" s="45"/>
      <c r="HS107" s="45"/>
      <c r="HT107" s="45"/>
      <c r="HU107" s="45"/>
      <c r="HV107" s="45"/>
      <c r="HW107" s="45"/>
      <c r="HX107" s="45"/>
      <c r="HY107" s="45"/>
      <c r="HZ107" s="45"/>
      <c r="IA107" s="45"/>
      <c r="IB107" s="45"/>
    </row>
    <row r="108" spans="1:236" x14ac:dyDescent="0.2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O108" s="9"/>
      <c r="BT108" s="9"/>
      <c r="BU108" s="9"/>
      <c r="BV108" s="9"/>
      <c r="BW108" s="9"/>
      <c r="BX108" s="9"/>
      <c r="GU108" s="45"/>
      <c r="GV108" s="45"/>
      <c r="GW108" s="45"/>
      <c r="GX108" s="45"/>
      <c r="GY108" s="45"/>
      <c r="GZ108" s="45"/>
      <c r="HA108" s="45"/>
      <c r="HB108" s="45"/>
      <c r="HC108" s="45"/>
      <c r="HD108" s="45"/>
      <c r="HE108" s="45"/>
      <c r="HF108" s="45"/>
      <c r="HG108" s="45"/>
      <c r="HH108" s="45"/>
      <c r="HI108" s="45"/>
      <c r="HJ108" s="45"/>
      <c r="HK108" s="45"/>
      <c r="HL108" s="45"/>
      <c r="HM108" s="45"/>
      <c r="HN108" s="45"/>
      <c r="HO108" s="45"/>
      <c r="HP108" s="45"/>
      <c r="HQ108" s="45"/>
      <c r="HR108" s="45"/>
      <c r="HS108" s="45"/>
      <c r="HT108" s="45"/>
      <c r="HU108" s="45"/>
      <c r="HV108" s="45"/>
      <c r="HW108" s="45"/>
      <c r="HX108" s="45"/>
      <c r="HY108" s="45"/>
      <c r="HZ108" s="45"/>
      <c r="IA108" s="45"/>
      <c r="IB108" s="45"/>
    </row>
    <row r="109" spans="1:236" x14ac:dyDescent="0.25">
      <c r="AA109" s="9"/>
      <c r="AB109" s="9"/>
      <c r="AC109" s="9"/>
      <c r="AD109" s="9"/>
      <c r="AE109" s="9"/>
      <c r="AF109" s="9"/>
      <c r="AG109" s="9"/>
      <c r="AH109" s="9"/>
      <c r="AI109" s="9"/>
      <c r="AJ109" s="9"/>
      <c r="AK109" s="9"/>
      <c r="AL109" s="9"/>
    </row>
    <row r="110" spans="1:236" x14ac:dyDescent="0.25">
      <c r="AB110" s="9"/>
      <c r="AC110" s="9"/>
      <c r="AD110" s="9"/>
      <c r="AE110" s="9"/>
      <c r="AF110" s="9"/>
      <c r="AG110" s="9"/>
      <c r="AH110" s="9"/>
      <c r="AI110" s="9"/>
      <c r="AJ110" s="9"/>
      <c r="AK110" s="9"/>
      <c r="AL110" s="9"/>
    </row>
  </sheetData>
  <mergeCells count="43">
    <mergeCell ref="C11:F11"/>
    <mergeCell ref="G11:J11"/>
    <mergeCell ref="K11:N11"/>
    <mergeCell ref="O11:R11"/>
    <mergeCell ref="C10:F10"/>
    <mergeCell ref="G10:J10"/>
    <mergeCell ref="K10:N10"/>
    <mergeCell ref="O10:R10"/>
    <mergeCell ref="C12:F12"/>
    <mergeCell ref="G12:J12"/>
    <mergeCell ref="K12:N12"/>
    <mergeCell ref="O12:R12"/>
    <mergeCell ref="Z28:AA28"/>
    <mergeCell ref="S28:V28"/>
    <mergeCell ref="Z24:AA24"/>
    <mergeCell ref="Z20:AA20"/>
    <mergeCell ref="Z16:AA16"/>
    <mergeCell ref="C29:F29"/>
    <mergeCell ref="G29:J29"/>
    <mergeCell ref="K29:N29"/>
    <mergeCell ref="O29:R29"/>
    <mergeCell ref="S29:V29"/>
    <mergeCell ref="W3:Z3"/>
    <mergeCell ref="C3:F3"/>
    <mergeCell ref="C4:F4"/>
    <mergeCell ref="G3:J3"/>
    <mergeCell ref="G4:J4"/>
    <mergeCell ref="K3:N3"/>
    <mergeCell ref="O3:R3"/>
    <mergeCell ref="K4:N4"/>
    <mergeCell ref="O4:R4"/>
    <mergeCell ref="S3:V3"/>
    <mergeCell ref="C5:F5"/>
    <mergeCell ref="G5:J5"/>
    <mergeCell ref="K5:N5"/>
    <mergeCell ref="O5:R5"/>
    <mergeCell ref="S5:V5"/>
    <mergeCell ref="A10:B10"/>
    <mergeCell ref="A11:B11"/>
    <mergeCell ref="A12:B12"/>
    <mergeCell ref="A3:B3"/>
    <mergeCell ref="A4:B4"/>
    <mergeCell ref="A5:B5"/>
  </mergeCells>
  <phoneticPr fontId="20"/>
  <pageMargins left="0.25" right="0.25" top="0.75" bottom="0.75" header="0.3" footer="0.3"/>
  <pageSetup paperSize="9" fitToWidth="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6">
    <pageSetUpPr fitToPage="1"/>
  </sheetPr>
  <dimension ref="A1:U38"/>
  <sheetViews>
    <sheetView showGridLines="0" zoomScaleNormal="100" workbookViewId="0"/>
  </sheetViews>
  <sheetFormatPr defaultColWidth="8.88671875" defaultRowHeight="14.4" x14ac:dyDescent="0.2"/>
  <cols>
    <col min="1" max="2" width="6.6640625" style="98" customWidth="1"/>
    <col min="3" max="3" width="8.88671875" style="260" customWidth="1"/>
    <col min="4" max="4" width="5.109375" style="98" customWidth="1"/>
    <col min="5" max="5" width="6.6640625" style="98" customWidth="1"/>
    <col min="6" max="6" width="5.6640625" style="98" customWidth="1"/>
    <col min="7" max="7" width="18.6640625" style="98" customWidth="1"/>
    <col min="8" max="8" width="6.6640625" style="260" customWidth="1"/>
    <col min="9" max="9" width="5.6640625" style="98" customWidth="1"/>
    <col min="10" max="10" width="18.6640625" style="98" customWidth="1"/>
    <col min="11" max="11" width="3.6640625" style="99" customWidth="1"/>
    <col min="12" max="13" width="6.6640625" style="98" customWidth="1"/>
    <col min="14" max="14" width="8.88671875" style="260" customWidth="1"/>
    <col min="15" max="15" width="5.109375" style="98" customWidth="1"/>
    <col min="16" max="16" width="6.6640625" style="98" customWidth="1"/>
    <col min="17" max="17" width="5.6640625" style="98" customWidth="1"/>
    <col min="18" max="18" width="18.6640625" style="98" customWidth="1"/>
    <col min="19" max="19" width="6.6640625" style="260" customWidth="1"/>
    <col min="20" max="20" width="5.6640625" style="98" customWidth="1"/>
    <col min="21" max="21" width="18.6640625" style="98" customWidth="1"/>
    <col min="22" max="16384" width="8.88671875" style="98"/>
  </cols>
  <sheetData>
    <row r="1" spans="1:21" ht="18" customHeight="1" thickBot="1" x14ac:dyDescent="0.25">
      <c r="A1" s="90" t="s">
        <v>11</v>
      </c>
      <c r="B1" s="91" t="s">
        <v>12</v>
      </c>
      <c r="C1" s="1247" t="s">
        <v>13</v>
      </c>
      <c r="D1" s="1248"/>
      <c r="E1" s="174" t="s">
        <v>14</v>
      </c>
      <c r="F1" s="1247" t="s">
        <v>15</v>
      </c>
      <c r="G1" s="1248"/>
      <c r="H1" s="302" t="s">
        <v>14</v>
      </c>
      <c r="I1" s="1247" t="s">
        <v>16</v>
      </c>
      <c r="J1" s="1248"/>
      <c r="K1" s="92"/>
      <c r="L1" s="90" t="s">
        <v>11</v>
      </c>
      <c r="M1" s="91" t="s">
        <v>12</v>
      </c>
      <c r="N1" s="1247" t="s">
        <v>13</v>
      </c>
      <c r="O1" s="1248"/>
      <c r="P1" s="174" t="s">
        <v>14</v>
      </c>
      <c r="Q1" s="1247" t="s">
        <v>15</v>
      </c>
      <c r="R1" s="1248"/>
      <c r="S1" s="302" t="s">
        <v>14</v>
      </c>
      <c r="T1" s="1247" t="s">
        <v>16</v>
      </c>
      <c r="U1" s="1248"/>
    </row>
    <row r="2" spans="1:21" ht="18" customHeight="1" thickBot="1" x14ac:dyDescent="0.25">
      <c r="A2" s="124"/>
      <c r="B2" s="1241" t="s">
        <v>59</v>
      </c>
      <c r="C2" s="109" t="s">
        <v>17</v>
      </c>
      <c r="D2" s="108" t="s">
        <v>18</v>
      </c>
      <c r="E2" s="176"/>
      <c r="F2" s="89">
        <v>-1</v>
      </c>
      <c r="G2" s="252" t="s">
        <v>136</v>
      </c>
      <c r="H2" s="176"/>
      <c r="I2" s="89">
        <f>F2-1</f>
        <v>-2</v>
      </c>
      <c r="J2" s="252" t="s">
        <v>140</v>
      </c>
      <c r="K2" s="92"/>
      <c r="L2" s="102"/>
      <c r="M2" s="94"/>
      <c r="N2" s="109" t="s">
        <v>17</v>
      </c>
      <c r="O2" s="108" t="s">
        <v>18</v>
      </c>
      <c r="P2" s="92"/>
      <c r="Q2" s="89">
        <v>-11</v>
      </c>
      <c r="R2" s="252" t="s">
        <v>151</v>
      </c>
      <c r="S2" s="303"/>
      <c r="T2" s="89">
        <f>Q2-1</f>
        <v>-12</v>
      </c>
      <c r="U2" s="252" t="s">
        <v>152</v>
      </c>
    </row>
    <row r="3" spans="1:21" ht="20.25" customHeight="1" x14ac:dyDescent="0.2">
      <c r="A3" s="97">
        <v>9</v>
      </c>
      <c r="B3" s="1242"/>
      <c r="C3" s="1254" t="e">
        <f>G7</f>
        <v>#REF!</v>
      </c>
      <c r="D3" s="1244"/>
      <c r="E3" s="116" t="s">
        <v>19</v>
      </c>
      <c r="F3" s="101" t="s">
        <v>187</v>
      </c>
      <c r="G3" s="107" t="e">
        <f>#REF!</f>
        <v>#REF!</v>
      </c>
      <c r="H3" s="263" t="s">
        <v>19</v>
      </c>
      <c r="I3" s="101" t="s">
        <v>187</v>
      </c>
      <c r="J3" s="107" t="e">
        <f>#REF!</f>
        <v>#REF!</v>
      </c>
      <c r="K3" s="92"/>
      <c r="L3" s="95"/>
      <c r="M3" s="94"/>
      <c r="N3" s="1254" t="e">
        <f>U8</f>
        <v>#REF!</v>
      </c>
      <c r="O3" s="1244"/>
      <c r="P3" s="263" t="s">
        <v>19</v>
      </c>
      <c r="Q3" s="101" t="s">
        <v>187</v>
      </c>
      <c r="R3" s="107" t="e">
        <f>#REF!</f>
        <v>#REF!</v>
      </c>
      <c r="S3" s="263" t="s">
        <v>19</v>
      </c>
      <c r="T3" s="101" t="s">
        <v>187</v>
      </c>
      <c r="U3" s="107" t="e">
        <f>#REF!</f>
        <v>#REF!</v>
      </c>
    </row>
    <row r="4" spans="1:21" ht="20.25" customHeight="1" x14ac:dyDescent="0.2">
      <c r="A4" s="94" t="s">
        <v>26</v>
      </c>
      <c r="B4" s="1242"/>
      <c r="C4" s="1250"/>
      <c r="D4" s="1245"/>
      <c r="E4" s="118">
        <v>0.72916666666666663</v>
      </c>
      <c r="F4" s="100" t="s">
        <v>188</v>
      </c>
      <c r="G4" s="104" t="e">
        <f>#REF!</f>
        <v>#REF!</v>
      </c>
      <c r="H4" s="265">
        <v>0.75</v>
      </c>
      <c r="I4" s="100" t="s">
        <v>188</v>
      </c>
      <c r="J4" s="104" t="e">
        <f>#REF!</f>
        <v>#REF!</v>
      </c>
      <c r="K4" s="92"/>
      <c r="L4" s="95"/>
      <c r="M4" s="1242" t="s">
        <v>37</v>
      </c>
      <c r="N4" s="1250"/>
      <c r="O4" s="1245"/>
      <c r="P4" s="265">
        <v>0.39583333333333331</v>
      </c>
      <c r="Q4" s="100" t="s">
        <v>188</v>
      </c>
      <c r="R4" s="104" t="e">
        <f>#REF!</f>
        <v>#REF!</v>
      </c>
      <c r="S4" s="265">
        <v>0.41666666666666669</v>
      </c>
      <c r="T4" s="100" t="s">
        <v>188</v>
      </c>
      <c r="U4" s="104" t="e">
        <f>#REF!</f>
        <v>#REF!</v>
      </c>
    </row>
    <row r="5" spans="1:21" ht="18" customHeight="1" thickBot="1" x14ac:dyDescent="0.25">
      <c r="A5" s="94">
        <v>12</v>
      </c>
      <c r="B5" s="1242"/>
      <c r="C5" s="1251"/>
      <c r="D5" s="1245"/>
      <c r="E5" s="172" t="s">
        <v>21</v>
      </c>
      <c r="F5" s="188" t="str">
        <f>E7</f>
        <v>②</v>
      </c>
      <c r="G5" s="186" t="s">
        <v>23</v>
      </c>
      <c r="H5" s="172" t="s">
        <v>21</v>
      </c>
      <c r="I5" s="188" t="str">
        <f>F5</f>
        <v>②</v>
      </c>
      <c r="J5" s="186" t="s">
        <v>23</v>
      </c>
      <c r="K5" s="92"/>
      <c r="L5" s="95"/>
      <c r="M5" s="1242"/>
      <c r="N5" s="1251"/>
      <c r="O5" s="1245"/>
      <c r="P5" s="264" t="s">
        <v>21</v>
      </c>
      <c r="Q5" s="189" t="str">
        <f>P11</f>
        <v>③</v>
      </c>
      <c r="R5" s="187" t="s">
        <v>23</v>
      </c>
      <c r="S5" s="264" t="s">
        <v>21</v>
      </c>
      <c r="T5" s="188" t="str">
        <f>S7</f>
        <v>②</v>
      </c>
      <c r="U5" s="186" t="s">
        <v>23</v>
      </c>
    </row>
    <row r="6" spans="1:21" ht="18" customHeight="1" x14ac:dyDescent="0.2">
      <c r="A6" s="94" t="s">
        <v>11</v>
      </c>
      <c r="B6" s="1242"/>
      <c r="C6" s="1252" t="e">
        <f>G3</f>
        <v>#REF!</v>
      </c>
      <c r="D6" s="1245"/>
      <c r="E6" s="116"/>
      <c r="F6" s="89">
        <f>I2-1</f>
        <v>-3</v>
      </c>
      <c r="G6" s="252" t="s">
        <v>141</v>
      </c>
      <c r="H6" s="263"/>
      <c r="I6" s="89">
        <f>F6-1</f>
        <v>-4</v>
      </c>
      <c r="J6" s="252" t="s">
        <v>142</v>
      </c>
      <c r="K6" s="92"/>
      <c r="L6" s="95"/>
      <c r="M6" s="1242"/>
      <c r="N6" s="1252" t="e">
        <f>U3</f>
        <v>#REF!</v>
      </c>
      <c r="O6" s="1245"/>
      <c r="P6" s="263"/>
      <c r="Q6" s="323">
        <f>T2-1</f>
        <v>-13</v>
      </c>
      <c r="R6" s="324" t="s">
        <v>153</v>
      </c>
      <c r="S6" s="263"/>
      <c r="T6" s="89">
        <f>Q6-1</f>
        <v>-14</v>
      </c>
      <c r="U6" s="252" t="s">
        <v>154</v>
      </c>
    </row>
    <row r="7" spans="1:21" ht="20.25" customHeight="1" x14ac:dyDescent="0.2">
      <c r="A7" s="95" t="s">
        <v>52</v>
      </c>
      <c r="B7" s="1242"/>
      <c r="C7" s="1250"/>
      <c r="D7" s="1245"/>
      <c r="E7" s="116" t="s">
        <v>22</v>
      </c>
      <c r="F7" s="101" t="s">
        <v>187</v>
      </c>
      <c r="G7" s="107" t="e">
        <f>#REF!</f>
        <v>#REF!</v>
      </c>
      <c r="H7" s="263" t="s">
        <v>22</v>
      </c>
      <c r="I7" s="101" t="s">
        <v>187</v>
      </c>
      <c r="J7" s="107" t="e">
        <f>#REF!</f>
        <v>#REF!</v>
      </c>
      <c r="K7" s="92"/>
      <c r="L7" s="95"/>
      <c r="M7" s="1242"/>
      <c r="N7" s="1250"/>
      <c r="O7" s="1245"/>
      <c r="P7" s="263" t="s">
        <v>22</v>
      </c>
      <c r="Q7" s="325" t="s">
        <v>187</v>
      </c>
      <c r="R7" s="326" t="e">
        <f>#REF!</f>
        <v>#REF!</v>
      </c>
      <c r="S7" s="263" t="s">
        <v>22</v>
      </c>
      <c r="T7" s="101" t="s">
        <v>187</v>
      </c>
      <c r="U7" s="107" t="e">
        <f>#REF!</f>
        <v>#REF!</v>
      </c>
    </row>
    <row r="8" spans="1:21" ht="20.25" customHeight="1" x14ac:dyDescent="0.2">
      <c r="A8" s="95"/>
      <c r="B8" s="1242"/>
      <c r="C8" s="1250"/>
      <c r="D8" s="1245"/>
      <c r="E8" s="118">
        <v>0.78472222222222221</v>
      </c>
      <c r="F8" s="100" t="s">
        <v>188</v>
      </c>
      <c r="G8" s="104" t="e">
        <f>#REF!</f>
        <v>#REF!</v>
      </c>
      <c r="H8" s="265">
        <v>0.80555555555555547</v>
      </c>
      <c r="I8" s="100" t="s">
        <v>188</v>
      </c>
      <c r="J8" s="104" t="e">
        <f>#REF!</f>
        <v>#REF!</v>
      </c>
      <c r="K8" s="92"/>
      <c r="L8" s="95"/>
      <c r="M8" s="1242"/>
      <c r="N8" s="1250"/>
      <c r="O8" s="1245"/>
      <c r="P8" s="265">
        <v>0.4513888888888889</v>
      </c>
      <c r="Q8" s="327" t="s">
        <v>188</v>
      </c>
      <c r="R8" s="328" t="e">
        <f>#REF!</f>
        <v>#REF!</v>
      </c>
      <c r="S8" s="265">
        <v>0.47222222222222227</v>
      </c>
      <c r="T8" s="100" t="s">
        <v>188</v>
      </c>
      <c r="U8" s="104" t="e">
        <f>#REF!</f>
        <v>#REF!</v>
      </c>
    </row>
    <row r="9" spans="1:21" ht="18" customHeight="1" thickBot="1" x14ac:dyDescent="0.25">
      <c r="A9" s="175"/>
      <c r="B9" s="1243"/>
      <c r="C9" s="1253"/>
      <c r="D9" s="1246"/>
      <c r="E9" s="172" t="s">
        <v>21</v>
      </c>
      <c r="F9" s="188" t="str">
        <f>E3</f>
        <v>①</v>
      </c>
      <c r="G9" s="186" t="s">
        <v>23</v>
      </c>
      <c r="H9" s="172" t="s">
        <v>21</v>
      </c>
      <c r="I9" s="188" t="str">
        <f>H3</f>
        <v>①</v>
      </c>
      <c r="J9" s="187" t="s">
        <v>23</v>
      </c>
      <c r="K9" s="92"/>
      <c r="L9" s="95"/>
      <c r="M9" s="1242"/>
      <c r="N9" s="1251"/>
      <c r="O9" s="1245"/>
      <c r="P9" s="264" t="s">
        <v>21</v>
      </c>
      <c r="Q9" s="329"/>
      <c r="R9" s="330"/>
      <c r="S9" s="264" t="s">
        <v>21</v>
      </c>
      <c r="T9" s="189" t="str">
        <f>P3</f>
        <v>①</v>
      </c>
      <c r="U9" s="187" t="s">
        <v>23</v>
      </c>
    </row>
    <row r="10" spans="1:21" ht="18" customHeight="1" thickBot="1" x14ac:dyDescent="0.25">
      <c r="A10" s="92"/>
      <c r="B10" s="119"/>
      <c r="C10" s="253"/>
      <c r="D10" s="119"/>
      <c r="E10" s="116"/>
      <c r="F10" s="120"/>
      <c r="G10" s="121"/>
      <c r="H10" s="263"/>
      <c r="I10" s="122"/>
      <c r="J10" s="123"/>
      <c r="K10" s="92"/>
      <c r="L10" s="95"/>
      <c r="M10" s="1242"/>
      <c r="N10" s="1252" t="e">
        <f>R4</f>
        <v>#REF!</v>
      </c>
      <c r="O10" s="1245"/>
      <c r="P10" s="263"/>
      <c r="Q10" s="89">
        <f>T6-1</f>
        <v>-15</v>
      </c>
      <c r="R10" s="252" t="s">
        <v>155</v>
      </c>
      <c r="S10" s="263"/>
      <c r="T10" s="89">
        <f>Q10-1</f>
        <v>-16</v>
      </c>
      <c r="U10" s="252" t="s">
        <v>156</v>
      </c>
    </row>
    <row r="11" spans="1:21" ht="20.25" customHeight="1" thickBot="1" x14ac:dyDescent="0.25">
      <c r="A11" s="90" t="s">
        <v>11</v>
      </c>
      <c r="B11" s="91" t="s">
        <v>12</v>
      </c>
      <c r="C11" s="1247" t="s">
        <v>13</v>
      </c>
      <c r="D11" s="1248"/>
      <c r="E11" s="203" t="s">
        <v>14</v>
      </c>
      <c r="F11" s="1247" t="s">
        <v>15</v>
      </c>
      <c r="G11" s="1248"/>
      <c r="H11" s="302" t="s">
        <v>14</v>
      </c>
      <c r="I11" s="1247" t="s">
        <v>16</v>
      </c>
      <c r="J11" s="1248"/>
      <c r="K11" s="92"/>
      <c r="L11" s="95"/>
      <c r="M11" s="1242"/>
      <c r="N11" s="1250"/>
      <c r="O11" s="1245"/>
      <c r="P11" s="263" t="s">
        <v>24</v>
      </c>
      <c r="Q11" s="101" t="s">
        <v>187</v>
      </c>
      <c r="R11" s="107" t="e">
        <f>#REF!</f>
        <v>#REF!</v>
      </c>
      <c r="S11" s="263" t="s">
        <v>24</v>
      </c>
      <c r="T11" s="101" t="s">
        <v>187</v>
      </c>
      <c r="U11" s="107" t="e">
        <f>#REF!</f>
        <v>#REF!</v>
      </c>
    </row>
    <row r="12" spans="1:21" ht="20.25" customHeight="1" thickBot="1" x14ac:dyDescent="0.25">
      <c r="A12" s="124"/>
      <c r="B12" s="1241" t="s">
        <v>20</v>
      </c>
      <c r="C12" s="109" t="s">
        <v>17</v>
      </c>
      <c r="D12" s="108" t="s">
        <v>18</v>
      </c>
      <c r="E12" s="176"/>
      <c r="F12" s="89">
        <v>-5</v>
      </c>
      <c r="G12" s="252" t="s">
        <v>147</v>
      </c>
      <c r="H12" s="176"/>
      <c r="I12" s="89">
        <f>F12-1</f>
        <v>-6</v>
      </c>
      <c r="J12" s="252" t="s">
        <v>148</v>
      </c>
      <c r="K12" s="92"/>
      <c r="L12" s="95"/>
      <c r="M12" s="1242"/>
      <c r="N12" s="1250"/>
      <c r="O12" s="1245"/>
      <c r="P12" s="266">
        <v>0.50694444444444442</v>
      </c>
      <c r="Q12" s="100" t="s">
        <v>188</v>
      </c>
      <c r="R12" s="104" t="e">
        <f>#REF!</f>
        <v>#REF!</v>
      </c>
      <c r="S12" s="266">
        <v>0.52777777777777779</v>
      </c>
      <c r="T12" s="100" t="s">
        <v>188</v>
      </c>
      <c r="U12" s="104" t="e">
        <f>#REF!</f>
        <v>#REF!</v>
      </c>
    </row>
    <row r="13" spans="1:21" ht="18" customHeight="1" thickBot="1" x14ac:dyDescent="0.25">
      <c r="A13" s="97">
        <v>9</v>
      </c>
      <c r="B13" s="1242"/>
      <c r="C13" s="1254" t="e">
        <f>G17</f>
        <v>#REF!</v>
      </c>
      <c r="D13" s="1244"/>
      <c r="E13" s="263" t="s">
        <v>19</v>
      </c>
      <c r="F13" s="101" t="s">
        <v>187</v>
      </c>
      <c r="G13" s="107" t="e">
        <f>#REF!</f>
        <v>#REF!</v>
      </c>
      <c r="H13" s="263" t="s">
        <v>19</v>
      </c>
      <c r="I13" s="101" t="s">
        <v>187</v>
      </c>
      <c r="J13" s="107" t="e">
        <f>#REF!</f>
        <v>#REF!</v>
      </c>
      <c r="K13" s="92"/>
      <c r="L13" s="95"/>
      <c r="M13" s="1242"/>
      <c r="N13" s="1251"/>
      <c r="O13" s="1246"/>
      <c r="P13" s="264" t="s">
        <v>21</v>
      </c>
      <c r="Q13" s="189" t="str">
        <f>P3</f>
        <v>①</v>
      </c>
      <c r="R13" s="187" t="s">
        <v>23</v>
      </c>
      <c r="S13" s="264" t="s">
        <v>21</v>
      </c>
      <c r="T13" s="189" t="str">
        <f>S15</f>
        <v>④</v>
      </c>
      <c r="U13" s="187" t="s">
        <v>23</v>
      </c>
    </row>
    <row r="14" spans="1:21" ht="18" customHeight="1" thickBot="1" x14ac:dyDescent="0.25">
      <c r="A14" s="94" t="s">
        <v>26</v>
      </c>
      <c r="B14" s="1242"/>
      <c r="C14" s="1250"/>
      <c r="D14" s="1245"/>
      <c r="E14" s="265">
        <v>0.72916666666666663</v>
      </c>
      <c r="F14" s="100" t="s">
        <v>188</v>
      </c>
      <c r="G14" s="104" t="e">
        <f>#REF!</f>
        <v>#REF!</v>
      </c>
      <c r="H14" s="265">
        <v>0.75</v>
      </c>
      <c r="I14" s="100" t="s">
        <v>188</v>
      </c>
      <c r="J14" s="104" t="e">
        <f>#REF!</f>
        <v>#REF!</v>
      </c>
      <c r="K14" s="92"/>
      <c r="L14" s="97"/>
      <c r="M14" s="1242"/>
      <c r="N14" s="1249" t="e">
        <f>U12</f>
        <v>#REF!</v>
      </c>
      <c r="O14" s="108" t="s">
        <v>18</v>
      </c>
      <c r="P14" s="263"/>
      <c r="Q14" s="335">
        <f>T10-1</f>
        <v>-17</v>
      </c>
      <c r="R14" s="88" t="s">
        <v>157</v>
      </c>
      <c r="S14" s="263"/>
      <c r="T14" s="335">
        <f>Q14-1</f>
        <v>-18</v>
      </c>
      <c r="U14" s="88" t="s">
        <v>158</v>
      </c>
    </row>
    <row r="15" spans="1:21" ht="20.25" customHeight="1" thickBot="1" x14ac:dyDescent="0.25">
      <c r="A15" s="94">
        <v>19</v>
      </c>
      <c r="B15" s="1242"/>
      <c r="C15" s="1251"/>
      <c r="D15" s="1245"/>
      <c r="E15" s="172" t="s">
        <v>21</v>
      </c>
      <c r="F15" s="188" t="str">
        <f>E17</f>
        <v>②</v>
      </c>
      <c r="G15" s="186" t="s">
        <v>23</v>
      </c>
      <c r="H15" s="172" t="s">
        <v>21</v>
      </c>
      <c r="I15" s="188" t="str">
        <f>H17</f>
        <v>②</v>
      </c>
      <c r="J15" s="186" t="s">
        <v>23</v>
      </c>
      <c r="K15" s="92"/>
      <c r="L15" s="97"/>
      <c r="M15" s="1242"/>
      <c r="N15" s="1250"/>
      <c r="O15" s="1244"/>
      <c r="P15" s="263" t="s">
        <v>25</v>
      </c>
      <c r="Q15" s="112" t="s">
        <v>187</v>
      </c>
      <c r="R15" s="107" t="e">
        <f>#REF!</f>
        <v>#REF!</v>
      </c>
      <c r="S15" s="263" t="s">
        <v>25</v>
      </c>
      <c r="T15" s="112" t="s">
        <v>187</v>
      </c>
      <c r="U15" s="107" t="e">
        <f>#REF!</f>
        <v>#REF!</v>
      </c>
    </row>
    <row r="16" spans="1:21" ht="20.25" customHeight="1" x14ac:dyDescent="0.2">
      <c r="A16" s="94" t="s">
        <v>11</v>
      </c>
      <c r="B16" s="1242"/>
      <c r="C16" s="1252" t="e">
        <f>J13</f>
        <v>#REF!</v>
      </c>
      <c r="D16" s="1245"/>
      <c r="E16" s="263"/>
      <c r="F16" s="89">
        <f>I12-1</f>
        <v>-7</v>
      </c>
      <c r="G16" s="252" t="s">
        <v>149</v>
      </c>
      <c r="H16" s="263"/>
      <c r="I16" s="89">
        <f>F16-1</f>
        <v>-8</v>
      </c>
      <c r="J16" s="252" t="s">
        <v>150</v>
      </c>
      <c r="K16" s="92"/>
      <c r="L16" s="97">
        <v>9</v>
      </c>
      <c r="M16" s="1242"/>
      <c r="N16" s="1250"/>
      <c r="O16" s="1245"/>
      <c r="P16" s="265">
        <v>0.5625</v>
      </c>
      <c r="Q16" s="333" t="s">
        <v>188</v>
      </c>
      <c r="R16" s="104" t="e">
        <f>#REF!</f>
        <v>#REF!</v>
      </c>
      <c r="S16" s="265">
        <v>0.58333333333333337</v>
      </c>
      <c r="T16" s="333" t="s">
        <v>188</v>
      </c>
      <c r="U16" s="104" t="e">
        <f>#REF!</f>
        <v>#REF!</v>
      </c>
    </row>
    <row r="17" spans="1:21" ht="18" customHeight="1" thickBot="1" x14ac:dyDescent="0.25">
      <c r="A17" s="95" t="s">
        <v>52</v>
      </c>
      <c r="B17" s="1242"/>
      <c r="C17" s="1250"/>
      <c r="D17" s="1245"/>
      <c r="E17" s="263" t="s">
        <v>22</v>
      </c>
      <c r="F17" s="101" t="s">
        <v>187</v>
      </c>
      <c r="G17" s="107" t="e">
        <f>#REF!</f>
        <v>#REF!</v>
      </c>
      <c r="H17" s="263" t="s">
        <v>22</v>
      </c>
      <c r="I17" s="101" t="s">
        <v>187</v>
      </c>
      <c r="J17" s="107" t="e">
        <f>#REF!</f>
        <v>#REF!</v>
      </c>
      <c r="K17" s="92"/>
      <c r="L17" s="94" t="s">
        <v>26</v>
      </c>
      <c r="M17" s="1242"/>
      <c r="N17" s="1251"/>
      <c r="O17" s="1245"/>
      <c r="P17" s="264" t="s">
        <v>21</v>
      </c>
      <c r="Q17" s="345" t="str">
        <f>P23</f>
        <v>⑥</v>
      </c>
      <c r="R17" s="346" t="s">
        <v>23</v>
      </c>
      <c r="S17" s="264" t="s">
        <v>21</v>
      </c>
      <c r="T17" s="189" t="str">
        <f>P11</f>
        <v>③</v>
      </c>
      <c r="U17" s="187" t="s">
        <v>23</v>
      </c>
    </row>
    <row r="18" spans="1:21" ht="18" customHeight="1" x14ac:dyDescent="0.2">
      <c r="A18" s="95"/>
      <c r="B18" s="1242"/>
      <c r="C18" s="1250"/>
      <c r="D18" s="1245"/>
      <c r="E18" s="265">
        <v>0.78472222222222221</v>
      </c>
      <c r="F18" s="100" t="s">
        <v>188</v>
      </c>
      <c r="G18" s="104" t="e">
        <f>#REF!</f>
        <v>#REF!</v>
      </c>
      <c r="H18" s="265">
        <v>0.80555555555555547</v>
      </c>
      <c r="I18" s="100" t="s">
        <v>188</v>
      </c>
      <c r="J18" s="104" t="e">
        <f>#REF!</f>
        <v>#REF!</v>
      </c>
      <c r="K18" s="92"/>
      <c r="L18" s="94">
        <v>19</v>
      </c>
      <c r="M18" s="1242"/>
      <c r="N18" s="1252" t="e">
        <f>R23</f>
        <v>#REF!</v>
      </c>
      <c r="O18" s="1245"/>
      <c r="P18" s="263"/>
      <c r="Q18" s="335">
        <f>T14-1</f>
        <v>-19</v>
      </c>
      <c r="R18" s="88" t="str">
        <f>'0912,19東淀川,0919千島'!G2</f>
        <v>男子 選手権リーグ あ</v>
      </c>
      <c r="S18" s="263"/>
      <c r="T18" s="335">
        <f>Q18-1</f>
        <v>-20</v>
      </c>
      <c r="U18" s="88" t="str">
        <f>'0912,19東淀川,0919千島'!J2</f>
        <v>男子 選手権リーグ い</v>
      </c>
    </row>
    <row r="19" spans="1:21" ht="20.25" customHeight="1" thickBot="1" x14ac:dyDescent="0.25">
      <c r="A19" s="206"/>
      <c r="B19" s="1243"/>
      <c r="C19" s="1253"/>
      <c r="D19" s="1246"/>
      <c r="E19" s="172" t="s">
        <v>21</v>
      </c>
      <c r="F19" s="188" t="str">
        <f>E13</f>
        <v>①</v>
      </c>
      <c r="G19" s="186" t="s">
        <v>23</v>
      </c>
      <c r="H19" s="172" t="s">
        <v>21</v>
      </c>
      <c r="I19" s="189" t="str">
        <f>E13</f>
        <v>①</v>
      </c>
      <c r="J19" s="187" t="s">
        <v>23</v>
      </c>
      <c r="K19" s="92"/>
      <c r="L19" s="94" t="s">
        <v>11</v>
      </c>
      <c r="M19" s="1242"/>
      <c r="N19" s="1250"/>
      <c r="O19" s="1245"/>
      <c r="P19" s="263" t="s">
        <v>27</v>
      </c>
      <c r="Q19" s="112" t="s">
        <v>189</v>
      </c>
      <c r="R19" s="103" t="e">
        <f>#REF!</f>
        <v>#REF!</v>
      </c>
      <c r="S19" s="263" t="s">
        <v>27</v>
      </c>
      <c r="T19" s="112" t="s">
        <v>189</v>
      </c>
      <c r="U19" s="103" t="e">
        <f>#REF!</f>
        <v>#REF!</v>
      </c>
    </row>
    <row r="20" spans="1:21" ht="20.25" customHeight="1" x14ac:dyDescent="0.2">
      <c r="A20" s="92"/>
      <c r="B20" s="110"/>
      <c r="C20" s="253"/>
      <c r="D20" s="110"/>
      <c r="E20" s="118"/>
      <c r="F20" s="92"/>
      <c r="G20" s="1"/>
      <c r="H20" s="265"/>
      <c r="I20" s="92"/>
      <c r="J20" s="1"/>
      <c r="K20" s="92"/>
      <c r="L20" s="95" t="s">
        <v>52</v>
      </c>
      <c r="M20" s="1242"/>
      <c r="N20" s="1250"/>
      <c r="O20" s="1245"/>
      <c r="P20" s="265">
        <v>0.61805555555555558</v>
      </c>
      <c r="Q20" s="333" t="s">
        <v>190</v>
      </c>
      <c r="R20" s="104" t="e">
        <f>#REF!</f>
        <v>#REF!</v>
      </c>
      <c r="S20" s="265">
        <v>0.63888888888888895</v>
      </c>
      <c r="T20" s="333" t="s">
        <v>190</v>
      </c>
      <c r="U20" s="104" t="e">
        <f>#REF!</f>
        <v>#REF!</v>
      </c>
    </row>
    <row r="21" spans="1:21" ht="18" customHeight="1" thickBot="1" x14ac:dyDescent="0.25">
      <c r="K21" s="92"/>
      <c r="L21" s="94"/>
      <c r="M21" s="1242"/>
      <c r="N21" s="1251"/>
      <c r="O21" s="1245"/>
      <c r="P21" s="264" t="s">
        <v>21</v>
      </c>
      <c r="Q21" s="189" t="str">
        <f>P15</f>
        <v>④</v>
      </c>
      <c r="R21" s="187" t="s">
        <v>23</v>
      </c>
      <c r="S21" s="264" t="s">
        <v>21</v>
      </c>
      <c r="T21" s="189" t="s">
        <v>199</v>
      </c>
      <c r="U21" s="187" t="s">
        <v>23</v>
      </c>
    </row>
    <row r="22" spans="1:21" ht="18" customHeight="1" x14ac:dyDescent="0.2">
      <c r="K22" s="92"/>
      <c r="L22" s="115"/>
      <c r="M22" s="1242"/>
      <c r="N22" s="1249" t="e">
        <f>U20</f>
        <v>#REF!</v>
      </c>
      <c r="O22" s="1245"/>
      <c r="P22" s="263"/>
      <c r="Q22" s="335">
        <f>T18-1</f>
        <v>-21</v>
      </c>
      <c r="R22" s="88" t="str">
        <f>'0912,19東淀川,0919千島'!G6</f>
        <v>男子 選手権リーグ う</v>
      </c>
      <c r="S22" s="263"/>
      <c r="T22" s="335">
        <f>Q22-1</f>
        <v>-22</v>
      </c>
      <c r="U22" s="88" t="str">
        <f>'0912,19東淀川,0919千島'!J6</f>
        <v>男子 選手権リーグ え</v>
      </c>
    </row>
    <row r="23" spans="1:21" ht="20.25" customHeight="1" x14ac:dyDescent="0.2">
      <c r="K23" s="92"/>
      <c r="L23" s="115"/>
      <c r="M23" s="1242"/>
      <c r="N23" s="1250"/>
      <c r="O23" s="1245"/>
      <c r="P23" s="263" t="s">
        <v>30</v>
      </c>
      <c r="Q23" s="112" t="s">
        <v>189</v>
      </c>
      <c r="R23" s="103" t="e">
        <f>#REF!</f>
        <v>#REF!</v>
      </c>
      <c r="S23" s="263" t="s">
        <v>30</v>
      </c>
      <c r="T23" s="112" t="s">
        <v>189</v>
      </c>
      <c r="U23" s="103" t="e">
        <f>#REF!</f>
        <v>#REF!</v>
      </c>
    </row>
    <row r="24" spans="1:21" ht="20.25" customHeight="1" x14ac:dyDescent="0.2">
      <c r="K24" s="92"/>
      <c r="L24" s="115"/>
      <c r="M24" s="1242"/>
      <c r="N24" s="1250"/>
      <c r="O24" s="1245"/>
      <c r="P24" s="265">
        <v>0.67361111111111116</v>
      </c>
      <c r="Q24" s="100" t="s">
        <v>190</v>
      </c>
      <c r="R24" s="104" t="e">
        <f>#REF!</f>
        <v>#REF!</v>
      </c>
      <c r="S24" s="265">
        <v>0.69444444444444453</v>
      </c>
      <c r="T24" s="100" t="s">
        <v>190</v>
      </c>
      <c r="U24" s="104" t="e">
        <f>#REF!</f>
        <v>#REF!</v>
      </c>
    </row>
    <row r="25" spans="1:21" ht="18" customHeight="1" thickBot="1" x14ac:dyDescent="0.25">
      <c r="K25" s="92"/>
      <c r="L25" s="115"/>
      <c r="M25" s="1242"/>
      <c r="N25" s="1251"/>
      <c r="O25" s="1246"/>
      <c r="P25" s="259" t="s">
        <v>21</v>
      </c>
      <c r="Q25" s="188" t="str">
        <f>P19</f>
        <v>⑤</v>
      </c>
      <c r="R25" s="186" t="s">
        <v>23</v>
      </c>
      <c r="S25" s="259" t="s">
        <v>21</v>
      </c>
      <c r="T25" s="189" t="str">
        <f>Q25</f>
        <v>⑤</v>
      </c>
      <c r="U25" s="187" t="s">
        <v>23</v>
      </c>
    </row>
    <row r="26" spans="1:21" ht="18" customHeight="1" thickBot="1" x14ac:dyDescent="0.25">
      <c r="K26" s="92"/>
      <c r="L26" s="115"/>
      <c r="M26" s="1242"/>
      <c r="N26" s="1252" t="e">
        <f>R31</f>
        <v>#REF!</v>
      </c>
      <c r="O26" s="108" t="s">
        <v>18</v>
      </c>
      <c r="P26" s="258"/>
      <c r="Q26" s="89">
        <f>T22-1</f>
        <v>-23</v>
      </c>
      <c r="R26" s="252" t="str">
        <f>'1004,10丸善,1010東淀川'!G2</f>
        <v>男子 選手権リーグ お</v>
      </c>
      <c r="S26" s="303"/>
      <c r="T26" s="89">
        <f>Q26-1</f>
        <v>-24</v>
      </c>
      <c r="U26" s="252" t="str">
        <f>'1004,10丸善,1010東淀川'!J2</f>
        <v>男子 選手権リーグ か</v>
      </c>
    </row>
    <row r="27" spans="1:21" ht="20.25" customHeight="1" x14ac:dyDescent="0.2">
      <c r="K27" s="92"/>
      <c r="L27" s="115"/>
      <c r="M27" s="1242"/>
      <c r="N27" s="1250"/>
      <c r="O27" s="1244"/>
      <c r="P27" s="258" t="s">
        <v>31</v>
      </c>
      <c r="Q27" s="101" t="s">
        <v>189</v>
      </c>
      <c r="R27" s="103" t="e">
        <f>#REF!</f>
        <v>#REF!</v>
      </c>
      <c r="S27" s="303" t="s">
        <v>31</v>
      </c>
      <c r="T27" s="101" t="s">
        <v>189</v>
      </c>
      <c r="U27" s="103" t="e">
        <f>#REF!</f>
        <v>#REF!</v>
      </c>
    </row>
    <row r="28" spans="1:21" ht="20.25" customHeight="1" x14ac:dyDescent="0.2">
      <c r="K28" s="92"/>
      <c r="L28" s="95"/>
      <c r="M28" s="1242"/>
      <c r="N28" s="1250"/>
      <c r="O28" s="1245"/>
      <c r="P28" s="265">
        <v>0.72916666666666663</v>
      </c>
      <c r="Q28" s="100" t="s">
        <v>190</v>
      </c>
      <c r="R28" s="104" t="e">
        <f>#REF!</f>
        <v>#REF!</v>
      </c>
      <c r="S28" s="265">
        <v>0.75</v>
      </c>
      <c r="T28" s="100" t="s">
        <v>190</v>
      </c>
      <c r="U28" s="104" t="e">
        <f>#REF!</f>
        <v>#REF!</v>
      </c>
    </row>
    <row r="29" spans="1:21" ht="18" customHeight="1" thickBot="1" x14ac:dyDescent="0.25">
      <c r="K29" s="92"/>
      <c r="L29" s="95"/>
      <c r="M29" s="1242"/>
      <c r="N29" s="1251"/>
      <c r="O29" s="1245"/>
      <c r="P29" s="259" t="s">
        <v>21</v>
      </c>
      <c r="Q29" s="188" t="str">
        <f>P31</f>
        <v>⑧</v>
      </c>
      <c r="R29" s="186" t="s">
        <v>23</v>
      </c>
      <c r="S29" s="259" t="s">
        <v>21</v>
      </c>
      <c r="T29" s="188" t="str">
        <f>Q29</f>
        <v>⑧</v>
      </c>
      <c r="U29" s="186" t="s">
        <v>23</v>
      </c>
    </row>
    <row r="30" spans="1:21" ht="18" customHeight="1" x14ac:dyDescent="0.2">
      <c r="A30" s="92"/>
      <c r="B30" s="110"/>
      <c r="C30" s="253"/>
      <c r="D30" s="110"/>
      <c r="E30" s="92"/>
      <c r="F30" s="125"/>
      <c r="G30" s="92"/>
      <c r="H30" s="303"/>
      <c r="I30" s="125"/>
      <c r="J30" s="116"/>
      <c r="K30" s="92"/>
      <c r="L30" s="95"/>
      <c r="M30" s="1242"/>
      <c r="N30" s="1249" t="e">
        <f>U27</f>
        <v>#REF!</v>
      </c>
      <c r="O30" s="1245"/>
      <c r="P30" s="258"/>
      <c r="Q30" s="89">
        <f>T26-1</f>
        <v>-25</v>
      </c>
      <c r="R30" s="252" t="str">
        <f>'1004,10丸善,1010東淀川'!G6</f>
        <v>男子 選手権リーグ き</v>
      </c>
      <c r="S30" s="303"/>
      <c r="T30" s="89">
        <f>Q30-1</f>
        <v>-26</v>
      </c>
      <c r="U30" s="252" t="str">
        <f>'1004,10丸善,1010東淀川'!J6</f>
        <v>男子 選手権リーグ く</v>
      </c>
    </row>
    <row r="31" spans="1:21" ht="20.25" customHeight="1" x14ac:dyDescent="0.2">
      <c r="A31" s="92"/>
      <c r="B31" s="110"/>
      <c r="C31" s="253"/>
      <c r="D31" s="110"/>
      <c r="E31" s="92"/>
      <c r="F31" s="92"/>
      <c r="G31" s="126"/>
      <c r="H31" s="303"/>
      <c r="I31" s="92"/>
      <c r="J31" s="1"/>
      <c r="K31" s="92"/>
      <c r="L31" s="95"/>
      <c r="M31" s="1242"/>
      <c r="N31" s="1250"/>
      <c r="O31" s="1245"/>
      <c r="P31" s="258" t="s">
        <v>32</v>
      </c>
      <c r="Q31" s="101" t="s">
        <v>189</v>
      </c>
      <c r="R31" s="103" t="e">
        <f>#REF!</f>
        <v>#REF!</v>
      </c>
      <c r="S31" s="303" t="s">
        <v>32</v>
      </c>
      <c r="T31" s="101" t="s">
        <v>189</v>
      </c>
      <c r="U31" s="103" t="e">
        <f>#REF!</f>
        <v>#REF!</v>
      </c>
    </row>
    <row r="32" spans="1:21" ht="20.25" customHeight="1" x14ac:dyDescent="0.2">
      <c r="A32" s="92"/>
      <c r="B32" s="92"/>
      <c r="C32" s="253"/>
      <c r="D32" s="110"/>
      <c r="E32" s="96"/>
      <c r="F32" s="92"/>
      <c r="G32" s="1"/>
      <c r="H32" s="262"/>
      <c r="I32" s="92"/>
      <c r="J32" s="1"/>
      <c r="K32" s="92"/>
      <c r="L32" s="95"/>
      <c r="M32" s="94"/>
      <c r="N32" s="1250"/>
      <c r="O32" s="1245"/>
      <c r="P32" s="262">
        <v>0.78472222222222221</v>
      </c>
      <c r="Q32" s="100" t="s">
        <v>190</v>
      </c>
      <c r="R32" s="104" t="e">
        <f>#REF!</f>
        <v>#REF!</v>
      </c>
      <c r="S32" s="262">
        <v>0.80555555555555547</v>
      </c>
      <c r="T32" s="100" t="s">
        <v>190</v>
      </c>
      <c r="U32" s="104" t="e">
        <f>#REF!</f>
        <v>#REF!</v>
      </c>
    </row>
    <row r="33" spans="1:21" ht="18" customHeight="1" thickBot="1" x14ac:dyDescent="0.25">
      <c r="A33" s="92"/>
      <c r="B33" s="92"/>
      <c r="C33" s="253"/>
      <c r="D33" s="110"/>
      <c r="E33" s="92"/>
      <c r="F33" s="120"/>
      <c r="G33" s="121"/>
      <c r="H33" s="303"/>
      <c r="I33" s="120"/>
      <c r="J33" s="121"/>
      <c r="K33" s="92"/>
      <c r="L33" s="175"/>
      <c r="M33" s="177"/>
      <c r="N33" s="1253"/>
      <c r="O33" s="1246"/>
      <c r="P33" s="93" t="s">
        <v>21</v>
      </c>
      <c r="Q33" s="188" t="str">
        <f>P27</f>
        <v>⑦</v>
      </c>
      <c r="R33" s="186" t="s">
        <v>23</v>
      </c>
      <c r="S33" s="93" t="s">
        <v>21</v>
      </c>
      <c r="T33" s="189" t="str">
        <f>Q33</f>
        <v>⑦</v>
      </c>
      <c r="U33" s="187" t="s">
        <v>23</v>
      </c>
    </row>
    <row r="34" spans="1:21" ht="18" customHeight="1" x14ac:dyDescent="0.2">
      <c r="C34" s="349"/>
      <c r="D34" s="110"/>
      <c r="K34" s="92"/>
      <c r="L34" s="92"/>
      <c r="M34" s="92"/>
      <c r="N34" s="253"/>
      <c r="O34" s="110"/>
      <c r="P34" s="92"/>
      <c r="Q34" s="120"/>
      <c r="R34" s="121"/>
      <c r="S34" s="303"/>
      <c r="T34" s="120"/>
      <c r="U34" s="121"/>
    </row>
    <row r="35" spans="1:21" ht="20.25" customHeight="1" x14ac:dyDescent="0.2">
      <c r="C35" s="349"/>
      <c r="D35" s="110"/>
      <c r="K35" s="92"/>
      <c r="L35" s="99"/>
      <c r="M35" s="99"/>
      <c r="N35" s="349"/>
      <c r="O35" s="110"/>
      <c r="P35" s="99"/>
      <c r="Q35" s="99"/>
      <c r="R35" s="99"/>
      <c r="S35" s="99"/>
      <c r="T35" s="99"/>
      <c r="U35" s="99"/>
    </row>
    <row r="36" spans="1:21" ht="20.25" customHeight="1" x14ac:dyDescent="0.2">
      <c r="C36" s="349"/>
      <c r="D36" s="110"/>
      <c r="K36" s="92"/>
      <c r="N36" s="349"/>
      <c r="O36" s="110"/>
    </row>
    <row r="37" spans="1:21" ht="18" customHeight="1" x14ac:dyDescent="0.2">
      <c r="C37" s="349"/>
      <c r="D37" s="110"/>
      <c r="K37" s="92"/>
      <c r="N37" s="349"/>
      <c r="O37" s="110"/>
    </row>
    <row r="38" spans="1:21" x14ac:dyDescent="0.2">
      <c r="N38" s="349"/>
      <c r="O38" s="110"/>
    </row>
  </sheetData>
  <mergeCells count="29">
    <mergeCell ref="N26:N29"/>
    <mergeCell ref="N30:N33"/>
    <mergeCell ref="C3:C5"/>
    <mergeCell ref="C6:C9"/>
    <mergeCell ref="C13:C15"/>
    <mergeCell ref="C16:C19"/>
    <mergeCell ref="N3:N5"/>
    <mergeCell ref="N6:N9"/>
    <mergeCell ref="N10:N13"/>
    <mergeCell ref="N14:N17"/>
    <mergeCell ref="N18:N21"/>
    <mergeCell ref="F11:G11"/>
    <mergeCell ref="I11:J11"/>
    <mergeCell ref="B12:B19"/>
    <mergeCell ref="D13:D19"/>
    <mergeCell ref="Q1:R1"/>
    <mergeCell ref="B2:B9"/>
    <mergeCell ref="T1:U1"/>
    <mergeCell ref="C1:D1"/>
    <mergeCell ref="F1:G1"/>
    <mergeCell ref="I1:J1"/>
    <mergeCell ref="N1:O1"/>
    <mergeCell ref="D3:D9"/>
    <mergeCell ref="O3:O13"/>
    <mergeCell ref="M4:M31"/>
    <mergeCell ref="O15:O25"/>
    <mergeCell ref="O27:O33"/>
    <mergeCell ref="C11:D11"/>
    <mergeCell ref="N22:N25"/>
  </mergeCells>
  <phoneticPr fontId="20"/>
  <dataValidations count="1">
    <dataValidation imeMode="halfAlpha" allowBlank="1" showInputMessage="1" showErrorMessage="1" sqref="G13 J20 G7 R23 G3 G20 J32 G17 J3 J7 R3 J13 R11 R19 R27 R7 U3 U11 U19 U27 U31 R31 U15 U23 J17 U7 G31:G32 R15" xr:uid="{00000000-0002-0000-0800-000000000000}"/>
  </dataValidations>
  <pageMargins left="0.7" right="0.7"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4" baseType="variant">
      <vt:variant>
        <vt:lpstr>ワークシート</vt:lpstr>
      </vt:variant>
      <vt:variant>
        <vt:i4>76</vt:i4>
      </vt:variant>
      <vt:variant>
        <vt:lpstr>名前付き一覧</vt:lpstr>
      </vt:variant>
      <vt:variant>
        <vt:i4>20</vt:i4>
      </vt:variant>
    </vt:vector>
  </HeadingPairs>
  <TitlesOfParts>
    <vt:vector size="96" baseType="lpstr">
      <vt:lpstr>表紙</vt:lpstr>
      <vt:lpstr>変更履歴</vt:lpstr>
      <vt:lpstr>OP_リーグ戦</vt:lpstr>
      <vt:lpstr>OP_選手権一次</vt:lpstr>
      <vt:lpstr>OP_選手権_順位決定戦</vt:lpstr>
      <vt:lpstr>トライアル・チャレンジ</vt:lpstr>
      <vt:lpstr>オーバーCS_フレンドリー マッチ</vt:lpstr>
      <vt:lpstr>オーバー_フレンドリーシップ</vt:lpstr>
      <vt:lpstr>0912,19東淀川,0919千島</vt:lpstr>
      <vt:lpstr>0920千島,東淀川</vt:lpstr>
      <vt:lpstr>0921千島,東淀川</vt:lpstr>
      <vt:lpstr>0921,22岸和田</vt:lpstr>
      <vt:lpstr>0927丸善,臨海</vt:lpstr>
      <vt:lpstr>1004,10丸善,1010東淀川</vt:lpstr>
      <vt:lpstr>1011臨海,1031東淀川,1101丸善</vt:lpstr>
      <vt:lpstr>1108臨海,1122美原</vt:lpstr>
      <vt:lpstr>1122ひまわり</vt:lpstr>
      <vt:lpstr>1123八尾</vt:lpstr>
      <vt:lpstr>1129東淀川,1205,06丸善</vt:lpstr>
      <vt:lpstr>1213美原,丸善</vt:lpstr>
      <vt:lpstr>0606,27B＆G</vt:lpstr>
      <vt:lpstr>0613臨海,東淀川,0704丸善,0710東淀川</vt:lpstr>
      <vt:lpstr>0613おおきに</vt:lpstr>
      <vt:lpstr>0711おおきに</vt:lpstr>
      <vt:lpstr>0711東淀川,0717東淀川,丸善</vt:lpstr>
      <vt:lpstr>0722八尾</vt:lpstr>
      <vt:lpstr>0722岸和田</vt:lpstr>
      <vt:lpstr>0723美原,0724東淀川</vt:lpstr>
      <vt:lpstr>0725丸善メイン</vt:lpstr>
      <vt:lpstr>0724千島,0725東淀川,丸善,0731千島</vt:lpstr>
      <vt:lpstr>0808岸和田</vt:lpstr>
      <vt:lpstr>0807千島,0822丸善,0912臨海</vt:lpstr>
      <vt:lpstr>0918,0919千島,0919東淀川</vt:lpstr>
      <vt:lpstr>0920岸和田</vt:lpstr>
      <vt:lpstr>0923美原,ひまわり</vt:lpstr>
      <vt:lpstr>0920,23,26B＆G</vt:lpstr>
      <vt:lpstr>1002丸善,千島</vt:lpstr>
      <vt:lpstr>1003臨海,美原</vt:lpstr>
      <vt:lpstr>1009,10,16千島,1017美原</vt:lpstr>
      <vt:lpstr>1010,1103,14B＆G</vt:lpstr>
      <vt:lpstr>1024丸善,1024,30千島,1103美原</vt:lpstr>
      <vt:lpstr>1107丸善,千島,臨海</vt:lpstr>
      <vt:lpstr>1107家原,1113千島</vt:lpstr>
      <vt:lpstr>1114美原,1121丸善</vt:lpstr>
      <vt:lpstr>1121岸和田</vt:lpstr>
      <vt:lpstr>1121千島,1123美原</vt:lpstr>
      <vt:lpstr>1123 八尾</vt:lpstr>
      <vt:lpstr>1128千島,臨海</vt:lpstr>
      <vt:lpstr>1128,1205,19B＆G</vt:lpstr>
      <vt:lpstr>1212美原</vt:lpstr>
      <vt:lpstr>1219羽曳野</vt:lpstr>
      <vt:lpstr>1226美原,0108ラク</vt:lpstr>
      <vt:lpstr>0109,10,30B＆G</vt:lpstr>
      <vt:lpstr>0110,15丸善,</vt:lpstr>
      <vt:lpstr>0116臨海,ひまわり</vt:lpstr>
      <vt:lpstr>0122,23千島</vt:lpstr>
      <vt:lpstr>0129,0205千島</vt:lpstr>
      <vt:lpstr>0206,11,13B＆G</vt:lpstr>
      <vt:lpstr>0211千島,ひまわり</vt:lpstr>
      <vt:lpstr>0212丸善,0213臨海</vt:lpstr>
      <vt:lpstr>0213,19千島,0223美原</vt:lpstr>
      <vt:lpstr>0223岸和田</vt:lpstr>
      <vt:lpstr>0223おおきに</vt:lpstr>
      <vt:lpstr>0226丸善,千島</vt:lpstr>
      <vt:lpstr>星取表</vt:lpstr>
      <vt:lpstr>リーグ</vt:lpstr>
      <vt:lpstr>Sheet1</vt:lpstr>
      <vt:lpstr>男子1部</vt:lpstr>
      <vt:lpstr>男子2部</vt:lpstr>
      <vt:lpstr>男子3部</vt:lpstr>
      <vt:lpstr>男子4部</vt:lpstr>
      <vt:lpstr>女子1部</vt:lpstr>
      <vt:lpstr>女子2部</vt:lpstr>
      <vt:lpstr>女子3部</vt:lpstr>
      <vt:lpstr>オーバーエイジ</vt:lpstr>
      <vt:lpstr>Sheet9</vt:lpstr>
      <vt:lpstr>'0109,10,30B＆G'!Print_Area</vt:lpstr>
      <vt:lpstr>'0223おおきに'!Print_Area</vt:lpstr>
      <vt:lpstr>'0606,27B＆G'!Print_Area</vt:lpstr>
      <vt:lpstr>'0613おおきに'!Print_Area</vt:lpstr>
      <vt:lpstr>'0613臨海,東淀川,0704丸善,0710東淀川'!Print_Area</vt:lpstr>
      <vt:lpstr>'0711おおきに'!Print_Area</vt:lpstr>
      <vt:lpstr>'0711東淀川,0717東淀川,丸善'!Print_Area</vt:lpstr>
      <vt:lpstr>'0722岸和田'!Print_Area</vt:lpstr>
      <vt:lpstr>'0722八尾'!Print_Area</vt:lpstr>
      <vt:lpstr>'0724千島,0725東淀川,丸善,0731千島'!Print_Area</vt:lpstr>
      <vt:lpstr>'0725丸善メイン'!Print_Area</vt:lpstr>
      <vt:lpstr>'0808岸和田'!Print_Area</vt:lpstr>
      <vt:lpstr>'0920,23,26B＆G'!Print_Area</vt:lpstr>
      <vt:lpstr>'0920岸和田'!Print_Area</vt:lpstr>
      <vt:lpstr>'1107家原,1113千島'!Print_Area</vt:lpstr>
      <vt:lpstr>'1128,1205,19B＆G'!Print_Area</vt:lpstr>
      <vt:lpstr>'1219羽曳野'!Print_Area</vt:lpstr>
      <vt:lpstr>OP_選手権一次!Print_Area</vt:lpstr>
      <vt:lpstr>オーバー_フレンドリーシップ!Print_Area</vt:lpstr>
      <vt:lpstr>変更履歴!Print_Area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小谷　明生;上河 竜二</dc:creator>
  <cp:lastModifiedBy>岩崎まさる</cp:lastModifiedBy>
  <cp:revision/>
  <cp:lastPrinted>2021-07-10T10:57:01Z</cp:lastPrinted>
  <dcterms:created xsi:type="dcterms:W3CDTF">2001-06-17T22:53:40Z</dcterms:created>
  <dcterms:modified xsi:type="dcterms:W3CDTF">2021-07-10T10:57:26Z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1041-8.1.0.3038</vt:lpwstr>
  </property>
</Properties>
</file>